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defaultThemeVersion="166925"/>
  <mc:AlternateContent xmlns:mc="http://schemas.openxmlformats.org/markup-compatibility/2006">
    <mc:Choice Requires="x15">
      <x15ac:absPath xmlns:x15ac="http://schemas.microsoft.com/office/spreadsheetml/2010/11/ac" url="C:\Users\User\Documents\יוני\עבודה\הדרכה\אתר פיקוח 2019\"/>
    </mc:Choice>
  </mc:AlternateContent>
  <xr:revisionPtr revIDLastSave="0" documentId="8_{7F8DC1E5-A56F-47D5-A2A1-62162C2B5823}" xr6:coauthVersionLast="43" xr6:coauthVersionMax="43" xr10:uidLastSave="{00000000-0000-0000-0000-000000000000}"/>
  <bookViews>
    <workbookView xWindow="-120" yWindow="-120" windowWidth="25440" windowHeight="15390" activeTab="2" xr2:uid="{00000000-000D-0000-FFFF-FFFF00000000}"/>
  </bookViews>
  <sheets>
    <sheet name="שער" sheetId="3" r:id="rId1"/>
    <sheet name="ניקוד בוחנים" sheetId="2" r:id="rId2"/>
    <sheet name="סיכום" sheetId="1" r:id="rId3"/>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5" i="1" l="1"/>
  <c r="F166" i="1" l="1"/>
  <c r="F161" i="1"/>
  <c r="F156" i="1"/>
  <c r="F151" i="1"/>
  <c r="F146" i="1"/>
  <c r="F141" i="1"/>
  <c r="F135" i="1"/>
  <c r="F130" i="1"/>
  <c r="F125" i="1"/>
  <c r="F120" i="1"/>
  <c r="F115" i="1"/>
  <c r="F110" i="1"/>
  <c r="F105" i="1"/>
  <c r="F100" i="1"/>
  <c r="F95" i="1"/>
  <c r="F90" i="1"/>
  <c r="F85" i="1"/>
  <c r="F80" i="1"/>
  <c r="F75" i="1"/>
  <c r="F70" i="1"/>
  <c r="F65" i="1"/>
  <c r="F60" i="1"/>
  <c r="F55" i="1"/>
  <c r="F50" i="1"/>
  <c r="F45" i="1"/>
  <c r="F40" i="1"/>
  <c r="F35" i="1"/>
  <c r="F30" i="1"/>
  <c r="F25" i="1"/>
  <c r="F20" i="1"/>
  <c r="F15" i="1"/>
  <c r="F10" i="1"/>
  <c r="A164" i="1" l="1"/>
  <c r="A159" i="1"/>
  <c r="A154" i="1"/>
  <c r="A149" i="1"/>
  <c r="A144" i="1"/>
  <c r="A139" i="1"/>
  <c r="A8" i="1"/>
  <c r="AK164" i="2" l="1"/>
  <c r="AK159" i="2"/>
  <c r="AK154" i="2"/>
  <c r="AK149" i="2"/>
  <c r="AK144" i="2"/>
  <c r="AK139" i="2"/>
  <c r="AK134" i="2"/>
  <c r="AK129" i="2"/>
  <c r="AK124" i="2"/>
  <c r="AK119" i="2"/>
  <c r="AK114" i="2"/>
  <c r="AK109" i="2"/>
  <c r="AK104" i="2"/>
  <c r="AK99" i="2"/>
  <c r="AK94" i="2"/>
  <c r="AK89" i="2"/>
  <c r="AK84" i="2"/>
  <c r="AK79" i="2"/>
  <c r="AK74" i="2"/>
  <c r="AK69" i="2"/>
  <c r="AK64" i="2"/>
  <c r="AK59" i="2"/>
  <c r="AK54" i="2"/>
  <c r="AK49" i="2"/>
  <c r="AK44" i="2"/>
  <c r="AK39" i="2"/>
  <c r="AK34" i="2"/>
  <c r="AK29" i="2"/>
  <c r="AK24" i="2"/>
  <c r="AK19" i="2"/>
  <c r="AK14" i="2"/>
  <c r="AK9" i="2"/>
  <c r="AK4" i="2"/>
  <c r="AI4" i="2"/>
  <c r="AI9" i="2"/>
  <c r="AI14" i="2"/>
  <c r="AI19" i="2"/>
  <c r="AI24" i="2"/>
  <c r="AI29" i="2"/>
  <c r="AI34" i="2"/>
  <c r="AI39" i="2"/>
  <c r="AI44" i="2"/>
  <c r="AI49" i="2"/>
  <c r="AI54" i="2"/>
  <c r="AI59" i="2"/>
  <c r="AI64" i="2"/>
  <c r="AI69" i="2"/>
  <c r="AI74" i="2"/>
  <c r="AI79" i="2"/>
  <c r="AI84" i="2"/>
  <c r="AI89" i="2"/>
  <c r="AI94" i="2"/>
  <c r="AI99" i="2"/>
  <c r="AI104" i="2"/>
  <c r="AI109" i="2"/>
  <c r="AI114" i="2"/>
  <c r="AI119" i="2"/>
  <c r="AI124" i="2"/>
  <c r="AI129" i="2"/>
  <c r="AI134" i="2"/>
  <c r="AI139" i="2"/>
  <c r="AI144" i="2"/>
  <c r="AI149" i="2"/>
  <c r="AI154" i="2"/>
  <c r="AI159" i="2"/>
  <c r="AI164" i="2"/>
  <c r="AG164" i="2"/>
  <c r="AG159" i="2"/>
  <c r="AG154" i="2"/>
  <c r="AG149" i="2"/>
  <c r="AG144" i="2"/>
  <c r="AG139" i="2"/>
  <c r="AG134" i="2"/>
  <c r="AG129" i="2"/>
  <c r="AG124" i="2"/>
  <c r="AG119" i="2"/>
  <c r="AG114" i="2"/>
  <c r="AG109" i="2"/>
  <c r="AG104" i="2"/>
  <c r="AG99" i="2"/>
  <c r="AG94" i="2"/>
  <c r="AG89" i="2"/>
  <c r="AG84" i="2"/>
  <c r="AG79" i="2"/>
  <c r="AG74" i="2"/>
  <c r="AG69" i="2"/>
  <c r="AG64" i="2"/>
  <c r="AG59" i="2"/>
  <c r="AG54" i="2"/>
  <c r="AG49" i="2"/>
  <c r="AG44" i="2"/>
  <c r="AG39" i="2"/>
  <c r="AG34" i="2"/>
  <c r="AG29" i="2"/>
  <c r="AG24" i="2"/>
  <c r="AG19" i="2"/>
  <c r="AG14" i="2"/>
  <c r="AG9" i="2"/>
  <c r="AG4" i="2" l="1"/>
  <c r="C4" i="2" l="1"/>
  <c r="A3" i="1"/>
  <c r="A98" i="1"/>
  <c r="AD164" i="2" l="1"/>
  <c r="AC164" i="2"/>
  <c r="AB164" i="2"/>
  <c r="AA164" i="2"/>
  <c r="Z164" i="2"/>
  <c r="Y164" i="2"/>
  <c r="X164" i="2"/>
  <c r="W164" i="2"/>
  <c r="V164" i="2"/>
  <c r="U164" i="2"/>
  <c r="T164" i="2"/>
  <c r="S164" i="2"/>
  <c r="R164" i="2"/>
  <c r="Q164" i="2"/>
  <c r="P164" i="2"/>
  <c r="O164" i="2"/>
  <c r="N164" i="2"/>
  <c r="M164" i="2"/>
  <c r="L164" i="2"/>
  <c r="K164" i="2"/>
  <c r="J164" i="2"/>
  <c r="I164" i="2"/>
  <c r="H164" i="2"/>
  <c r="G164" i="2"/>
  <c r="F164" i="2"/>
  <c r="E164" i="2"/>
  <c r="D164" i="2"/>
  <c r="C164" i="2"/>
  <c r="AD159" i="2"/>
  <c r="AC159" i="2"/>
  <c r="AB159" i="2"/>
  <c r="AA159" i="2"/>
  <c r="Z159" i="2"/>
  <c r="Y159" i="2"/>
  <c r="X159" i="2"/>
  <c r="W159" i="2"/>
  <c r="V159" i="2"/>
  <c r="U159" i="2"/>
  <c r="T159" i="2"/>
  <c r="S159" i="2"/>
  <c r="R159" i="2"/>
  <c r="Q159" i="2"/>
  <c r="P159" i="2"/>
  <c r="O159" i="2"/>
  <c r="N159" i="2"/>
  <c r="M159" i="2"/>
  <c r="L159" i="2"/>
  <c r="K159" i="2"/>
  <c r="J159" i="2"/>
  <c r="I159" i="2"/>
  <c r="H159" i="2"/>
  <c r="G159" i="2"/>
  <c r="F159" i="2"/>
  <c r="E159" i="2"/>
  <c r="D159" i="2"/>
  <c r="C159" i="2"/>
  <c r="B160" i="1" s="1"/>
  <c r="AD154" i="2"/>
  <c r="AC154" i="2"/>
  <c r="AB154" i="2"/>
  <c r="AA154" i="2"/>
  <c r="Z154" i="2"/>
  <c r="Y154" i="2"/>
  <c r="X154" i="2"/>
  <c r="W154" i="2"/>
  <c r="V154" i="2"/>
  <c r="U154" i="2"/>
  <c r="T154" i="2"/>
  <c r="S154" i="2"/>
  <c r="R154" i="2"/>
  <c r="Q154" i="2"/>
  <c r="P154" i="2"/>
  <c r="O154" i="2"/>
  <c r="N154" i="2"/>
  <c r="M154" i="2"/>
  <c r="L154" i="2"/>
  <c r="K154" i="2"/>
  <c r="J154" i="2"/>
  <c r="I154" i="2"/>
  <c r="H154" i="2"/>
  <c r="G154" i="2"/>
  <c r="F154" i="2"/>
  <c r="E154" i="2"/>
  <c r="D154" i="2"/>
  <c r="C154" i="2"/>
  <c r="B155" i="1" s="1"/>
  <c r="B156" i="1" s="1"/>
  <c r="AD149" i="2"/>
  <c r="AC149" i="2"/>
  <c r="AB149" i="2"/>
  <c r="AA149" i="2"/>
  <c r="Z149" i="2"/>
  <c r="Y149" i="2"/>
  <c r="X149" i="2"/>
  <c r="W149" i="2"/>
  <c r="V149" i="2"/>
  <c r="U149" i="2"/>
  <c r="T149" i="2"/>
  <c r="S149" i="2"/>
  <c r="R149" i="2"/>
  <c r="Q149" i="2"/>
  <c r="P149" i="2"/>
  <c r="O149" i="2"/>
  <c r="N149" i="2"/>
  <c r="M149" i="2"/>
  <c r="L149" i="2"/>
  <c r="K149" i="2"/>
  <c r="J149" i="2"/>
  <c r="I149" i="2"/>
  <c r="H149" i="2"/>
  <c r="G149" i="2"/>
  <c r="F149" i="2"/>
  <c r="E149" i="2"/>
  <c r="D149" i="2"/>
  <c r="C149" i="2"/>
  <c r="B150" i="1" s="1"/>
  <c r="AD144" i="2"/>
  <c r="AC144" i="2"/>
  <c r="AB144" i="2"/>
  <c r="AA144" i="2"/>
  <c r="Z144" i="2"/>
  <c r="Y144" i="2"/>
  <c r="X144" i="2"/>
  <c r="W144" i="2"/>
  <c r="V144" i="2"/>
  <c r="U144" i="2"/>
  <c r="T144" i="2"/>
  <c r="S144" i="2"/>
  <c r="R144" i="2"/>
  <c r="Q144" i="2"/>
  <c r="P144" i="2"/>
  <c r="O144" i="2"/>
  <c r="N144" i="2"/>
  <c r="M144" i="2"/>
  <c r="L144" i="2"/>
  <c r="K144" i="2"/>
  <c r="J144" i="2"/>
  <c r="I144" i="2"/>
  <c r="H144" i="2"/>
  <c r="G144" i="2"/>
  <c r="F144" i="2"/>
  <c r="E144" i="2"/>
  <c r="D144" i="2"/>
  <c r="C144" i="2"/>
  <c r="B145" i="1" s="1"/>
  <c r="B146" i="1" s="1"/>
  <c r="AD139" i="2"/>
  <c r="AC139" i="2"/>
  <c r="AB139" i="2"/>
  <c r="AA139" i="2"/>
  <c r="Z139" i="2"/>
  <c r="Y139" i="2"/>
  <c r="X139" i="2"/>
  <c r="W139" i="2"/>
  <c r="V139" i="2"/>
  <c r="U139" i="2"/>
  <c r="T139" i="2"/>
  <c r="S139" i="2"/>
  <c r="R139" i="2"/>
  <c r="Q139" i="2"/>
  <c r="P139" i="2"/>
  <c r="O139" i="2"/>
  <c r="N139" i="2"/>
  <c r="M139" i="2"/>
  <c r="L139" i="2"/>
  <c r="K139" i="2"/>
  <c r="J139" i="2"/>
  <c r="I139" i="2"/>
  <c r="H139" i="2"/>
  <c r="G139" i="2"/>
  <c r="F139" i="2"/>
  <c r="E139" i="2"/>
  <c r="D139" i="2"/>
  <c r="C139" i="2"/>
  <c r="B140" i="1" s="1"/>
  <c r="AD134" i="2"/>
  <c r="AC134" i="2"/>
  <c r="AB134" i="2"/>
  <c r="AA134" i="2"/>
  <c r="Z134" i="2"/>
  <c r="Y134" i="2"/>
  <c r="X134" i="2"/>
  <c r="W134" i="2"/>
  <c r="V134" i="2"/>
  <c r="U134" i="2"/>
  <c r="T134" i="2"/>
  <c r="S134" i="2"/>
  <c r="R134" i="2"/>
  <c r="Q134" i="2"/>
  <c r="P134" i="2"/>
  <c r="O134" i="2"/>
  <c r="N134" i="2"/>
  <c r="M134" i="2"/>
  <c r="L134" i="2"/>
  <c r="K134" i="2"/>
  <c r="J134" i="2"/>
  <c r="I134" i="2"/>
  <c r="H134" i="2"/>
  <c r="G134" i="2"/>
  <c r="F134" i="2"/>
  <c r="E134" i="2"/>
  <c r="D134" i="2"/>
  <c r="C134" i="2"/>
  <c r="B134" i="1" s="1"/>
  <c r="AD129" i="2"/>
  <c r="AC129" i="2"/>
  <c r="AB129" i="2"/>
  <c r="AA129" i="2"/>
  <c r="Z129" i="2"/>
  <c r="Y129" i="2"/>
  <c r="X129" i="2"/>
  <c r="W129" i="2"/>
  <c r="V129" i="2"/>
  <c r="U129" i="2"/>
  <c r="T129" i="2"/>
  <c r="S129" i="2"/>
  <c r="R129" i="2"/>
  <c r="Q129" i="2"/>
  <c r="P129" i="2"/>
  <c r="O129" i="2"/>
  <c r="N129" i="2"/>
  <c r="M129" i="2"/>
  <c r="L129" i="2"/>
  <c r="K129" i="2"/>
  <c r="J129" i="2"/>
  <c r="I129" i="2"/>
  <c r="H129" i="2"/>
  <c r="G129" i="2"/>
  <c r="F129" i="2"/>
  <c r="E129" i="2"/>
  <c r="D129" i="2"/>
  <c r="C129" i="2"/>
  <c r="B129" i="1" s="1"/>
  <c r="B130" i="1" s="1"/>
  <c r="AD124" i="2"/>
  <c r="AC124" i="2"/>
  <c r="AB124" i="2"/>
  <c r="AA124" i="2"/>
  <c r="Z124" i="2"/>
  <c r="Y124" i="2"/>
  <c r="X124" i="2"/>
  <c r="W124" i="2"/>
  <c r="V124" i="2"/>
  <c r="U124" i="2"/>
  <c r="T124" i="2"/>
  <c r="S124" i="2"/>
  <c r="R124" i="2"/>
  <c r="Q124" i="2"/>
  <c r="P124" i="2"/>
  <c r="O124" i="2"/>
  <c r="N124" i="2"/>
  <c r="M124" i="2"/>
  <c r="L124" i="2"/>
  <c r="K124" i="2"/>
  <c r="J124" i="2"/>
  <c r="I124" i="2"/>
  <c r="H124" i="2"/>
  <c r="G124" i="2"/>
  <c r="F124" i="2"/>
  <c r="E124" i="2"/>
  <c r="D124" i="2"/>
  <c r="C124" i="2"/>
  <c r="B124" i="1" s="1"/>
  <c r="AD119" i="2"/>
  <c r="AC119" i="2"/>
  <c r="AB119" i="2"/>
  <c r="AA119" i="2"/>
  <c r="Z119" i="2"/>
  <c r="Y119" i="2"/>
  <c r="X119" i="2"/>
  <c r="W119" i="2"/>
  <c r="V119" i="2"/>
  <c r="U119" i="2"/>
  <c r="T119" i="2"/>
  <c r="S119" i="2"/>
  <c r="R119" i="2"/>
  <c r="Q119" i="2"/>
  <c r="P119" i="2"/>
  <c r="O119" i="2"/>
  <c r="N119" i="2"/>
  <c r="M119" i="2"/>
  <c r="L119" i="2"/>
  <c r="K119" i="2"/>
  <c r="J119" i="2"/>
  <c r="I119" i="2"/>
  <c r="H119" i="2"/>
  <c r="G119" i="2"/>
  <c r="F119" i="2"/>
  <c r="E119" i="2"/>
  <c r="D119" i="2"/>
  <c r="C119" i="2"/>
  <c r="B119" i="1" s="1"/>
  <c r="AD114" i="2"/>
  <c r="AC114" i="2"/>
  <c r="AB114" i="2"/>
  <c r="AA114" i="2"/>
  <c r="Z114" i="2"/>
  <c r="Y114" i="2"/>
  <c r="X114" i="2"/>
  <c r="W114" i="2"/>
  <c r="V114" i="2"/>
  <c r="U114" i="2"/>
  <c r="T114" i="2"/>
  <c r="S114" i="2"/>
  <c r="R114" i="2"/>
  <c r="Q114" i="2"/>
  <c r="P114" i="2"/>
  <c r="O114" i="2"/>
  <c r="N114" i="2"/>
  <c r="M114" i="2"/>
  <c r="L114" i="2"/>
  <c r="K114" i="2"/>
  <c r="J114" i="2"/>
  <c r="I114" i="2"/>
  <c r="H114" i="2"/>
  <c r="G114" i="2"/>
  <c r="F114" i="2"/>
  <c r="E114" i="2"/>
  <c r="D114" i="2"/>
  <c r="C114" i="2"/>
  <c r="B114" i="1" s="1"/>
  <c r="AD109" i="2"/>
  <c r="AC109" i="2"/>
  <c r="AB109" i="2"/>
  <c r="AA109" i="2"/>
  <c r="Z109" i="2"/>
  <c r="Y109" i="2"/>
  <c r="X109" i="2"/>
  <c r="W109" i="2"/>
  <c r="V109" i="2"/>
  <c r="U109" i="2"/>
  <c r="T109" i="2"/>
  <c r="S109" i="2"/>
  <c r="R109" i="2"/>
  <c r="Q109" i="2"/>
  <c r="P109" i="2"/>
  <c r="O109" i="2"/>
  <c r="N109" i="2"/>
  <c r="M109" i="2"/>
  <c r="L109" i="2"/>
  <c r="K109" i="2"/>
  <c r="J109" i="2"/>
  <c r="I109" i="2"/>
  <c r="H109" i="2"/>
  <c r="G109" i="2"/>
  <c r="F109" i="2"/>
  <c r="E109" i="2"/>
  <c r="D109" i="2"/>
  <c r="C109" i="2"/>
  <c r="B109" i="1" s="1"/>
  <c r="AD104" i="2"/>
  <c r="AC104" i="2"/>
  <c r="AB104" i="2"/>
  <c r="AA104" i="2"/>
  <c r="Z104" i="2"/>
  <c r="Y104" i="2"/>
  <c r="X104" i="2"/>
  <c r="W104" i="2"/>
  <c r="V104" i="2"/>
  <c r="U104" i="2"/>
  <c r="T104" i="2"/>
  <c r="S104" i="2"/>
  <c r="R104" i="2"/>
  <c r="Q104" i="2"/>
  <c r="P104" i="2"/>
  <c r="O104" i="2"/>
  <c r="N104" i="2"/>
  <c r="M104" i="2"/>
  <c r="L104" i="2"/>
  <c r="K104" i="2"/>
  <c r="J104" i="2"/>
  <c r="I104" i="2"/>
  <c r="H104" i="2"/>
  <c r="G104" i="2"/>
  <c r="F104" i="2"/>
  <c r="E104" i="2"/>
  <c r="D104" i="2"/>
  <c r="C104" i="2"/>
  <c r="B104" i="1" s="1"/>
  <c r="AD99" i="2"/>
  <c r="AC99" i="2"/>
  <c r="AB99" i="2"/>
  <c r="AA99" i="2"/>
  <c r="Z99" i="2"/>
  <c r="Y99" i="2"/>
  <c r="X99" i="2"/>
  <c r="W99" i="2"/>
  <c r="V99" i="2"/>
  <c r="U99" i="2"/>
  <c r="T99" i="2"/>
  <c r="S99" i="2"/>
  <c r="R99" i="2"/>
  <c r="Q99" i="2"/>
  <c r="P99" i="2"/>
  <c r="O99" i="2"/>
  <c r="N99" i="2"/>
  <c r="M99" i="2"/>
  <c r="L99" i="2"/>
  <c r="K99" i="2"/>
  <c r="J99" i="2"/>
  <c r="I99" i="2"/>
  <c r="H99" i="2"/>
  <c r="G99" i="2"/>
  <c r="F99" i="2"/>
  <c r="E99" i="2"/>
  <c r="D99" i="2"/>
  <c r="C99" i="2"/>
  <c r="B99" i="1" s="1"/>
  <c r="AD94" i="2"/>
  <c r="AC94" i="2"/>
  <c r="AB94" i="2"/>
  <c r="AA94" i="2"/>
  <c r="Z94" i="2"/>
  <c r="Y94" i="2"/>
  <c r="X94" i="2"/>
  <c r="W94" i="2"/>
  <c r="V94" i="2"/>
  <c r="U94" i="2"/>
  <c r="T94" i="2"/>
  <c r="S94" i="2"/>
  <c r="R94" i="2"/>
  <c r="Q94" i="2"/>
  <c r="P94" i="2"/>
  <c r="O94" i="2"/>
  <c r="N94" i="2"/>
  <c r="M94" i="2"/>
  <c r="L94" i="2"/>
  <c r="K94" i="2"/>
  <c r="J94" i="2"/>
  <c r="I94" i="2"/>
  <c r="H94" i="2"/>
  <c r="G94" i="2"/>
  <c r="F94" i="2"/>
  <c r="E94" i="2"/>
  <c r="D94" i="2"/>
  <c r="C94" i="2"/>
  <c r="B94" i="1" s="1"/>
  <c r="AD89" i="2"/>
  <c r="AC89" i="2"/>
  <c r="AB89" i="2"/>
  <c r="AA89" i="2"/>
  <c r="Z89" i="2"/>
  <c r="Y89" i="2"/>
  <c r="X89" i="2"/>
  <c r="W89" i="2"/>
  <c r="V89" i="2"/>
  <c r="U89" i="2"/>
  <c r="T89" i="2"/>
  <c r="S89" i="2"/>
  <c r="R89" i="2"/>
  <c r="Q89" i="2"/>
  <c r="P89" i="2"/>
  <c r="O89" i="2"/>
  <c r="N89" i="2"/>
  <c r="M89" i="2"/>
  <c r="L89" i="2"/>
  <c r="K89" i="2"/>
  <c r="J89" i="2"/>
  <c r="I89" i="2"/>
  <c r="H89" i="2"/>
  <c r="G89" i="2"/>
  <c r="F89" i="2"/>
  <c r="E89" i="2"/>
  <c r="D89" i="2"/>
  <c r="C89" i="2"/>
  <c r="B89" i="1" s="1"/>
  <c r="AD84" i="2"/>
  <c r="AC84" i="2"/>
  <c r="AB84" i="2"/>
  <c r="AA84" i="2"/>
  <c r="Z84" i="2"/>
  <c r="Y84" i="2"/>
  <c r="X84" i="2"/>
  <c r="W84" i="2"/>
  <c r="V84" i="2"/>
  <c r="U84" i="2"/>
  <c r="T84" i="2"/>
  <c r="S84" i="2"/>
  <c r="R84" i="2"/>
  <c r="Q84" i="2"/>
  <c r="P84" i="2"/>
  <c r="O84" i="2"/>
  <c r="N84" i="2"/>
  <c r="M84" i="2"/>
  <c r="L84" i="2"/>
  <c r="K84" i="2"/>
  <c r="J84" i="2"/>
  <c r="I84" i="2"/>
  <c r="H84" i="2"/>
  <c r="G84" i="2"/>
  <c r="F84" i="2"/>
  <c r="E84" i="2"/>
  <c r="D84" i="2"/>
  <c r="C84" i="2"/>
  <c r="B84" i="1" s="1"/>
  <c r="AD79" i="2"/>
  <c r="AC79" i="2"/>
  <c r="AB79" i="2"/>
  <c r="AA79" i="2"/>
  <c r="Z79" i="2"/>
  <c r="Y79" i="2"/>
  <c r="X79" i="2"/>
  <c r="W79" i="2"/>
  <c r="V79" i="2"/>
  <c r="U79" i="2"/>
  <c r="T79" i="2"/>
  <c r="S79" i="2"/>
  <c r="R79" i="2"/>
  <c r="Q79" i="2"/>
  <c r="P79" i="2"/>
  <c r="O79" i="2"/>
  <c r="N79" i="2"/>
  <c r="M79" i="2"/>
  <c r="L79" i="2"/>
  <c r="K79" i="2"/>
  <c r="J79" i="2"/>
  <c r="I79" i="2"/>
  <c r="H79" i="2"/>
  <c r="G79" i="2"/>
  <c r="F79" i="2"/>
  <c r="E79" i="2"/>
  <c r="D79" i="2"/>
  <c r="C79" i="2"/>
  <c r="B79" i="1" s="1"/>
  <c r="AD74" i="2"/>
  <c r="AC74" i="2"/>
  <c r="AB74" i="2"/>
  <c r="AA74" i="2"/>
  <c r="Z74" i="2"/>
  <c r="Y74" i="2"/>
  <c r="X74" i="2"/>
  <c r="W74" i="2"/>
  <c r="V74" i="2"/>
  <c r="U74" i="2"/>
  <c r="T74" i="2"/>
  <c r="S74" i="2"/>
  <c r="R74" i="2"/>
  <c r="Q74" i="2"/>
  <c r="P74" i="2"/>
  <c r="O74" i="2"/>
  <c r="N74" i="2"/>
  <c r="M74" i="2"/>
  <c r="L74" i="2"/>
  <c r="K74" i="2"/>
  <c r="J74" i="2"/>
  <c r="I74" i="2"/>
  <c r="H74" i="2"/>
  <c r="G74" i="2"/>
  <c r="F74" i="2"/>
  <c r="E74" i="2"/>
  <c r="D74" i="2"/>
  <c r="C74" i="2"/>
  <c r="B74" i="1" s="1"/>
  <c r="AD69" i="2"/>
  <c r="AC69" i="2"/>
  <c r="AB69" i="2"/>
  <c r="AA69" i="2"/>
  <c r="Z69" i="2"/>
  <c r="Y69" i="2"/>
  <c r="X69" i="2"/>
  <c r="W69" i="2"/>
  <c r="V69" i="2"/>
  <c r="U69" i="2"/>
  <c r="T69" i="2"/>
  <c r="S69" i="2"/>
  <c r="R69" i="2"/>
  <c r="Q69" i="2"/>
  <c r="P69" i="2"/>
  <c r="O69" i="2"/>
  <c r="N69" i="2"/>
  <c r="M69" i="2"/>
  <c r="L69" i="2"/>
  <c r="K69" i="2"/>
  <c r="J69" i="2"/>
  <c r="I69" i="2"/>
  <c r="H69" i="2"/>
  <c r="G69" i="2"/>
  <c r="F69" i="2"/>
  <c r="E69" i="2"/>
  <c r="D69" i="2"/>
  <c r="C69" i="2"/>
  <c r="B69" i="1" s="1"/>
  <c r="AD64" i="2"/>
  <c r="AC64" i="2"/>
  <c r="AB64" i="2"/>
  <c r="AA64" i="2"/>
  <c r="Z64" i="2"/>
  <c r="Y64" i="2"/>
  <c r="X64" i="2"/>
  <c r="W64" i="2"/>
  <c r="V64" i="2"/>
  <c r="U64" i="2"/>
  <c r="T64" i="2"/>
  <c r="S64" i="2"/>
  <c r="R64" i="2"/>
  <c r="Q64" i="2"/>
  <c r="P64" i="2"/>
  <c r="O64" i="2"/>
  <c r="N64" i="2"/>
  <c r="M64" i="2"/>
  <c r="L64" i="2"/>
  <c r="K64" i="2"/>
  <c r="J64" i="2"/>
  <c r="I64" i="2"/>
  <c r="H64" i="2"/>
  <c r="G64" i="2"/>
  <c r="F64" i="2"/>
  <c r="E64" i="2"/>
  <c r="D64" i="2"/>
  <c r="C64" i="2"/>
  <c r="B64" i="1" s="1"/>
  <c r="AD59" i="2"/>
  <c r="AC59" i="2"/>
  <c r="AB59" i="2"/>
  <c r="AA59" i="2"/>
  <c r="Z59" i="2"/>
  <c r="Y59" i="2"/>
  <c r="X59" i="2"/>
  <c r="W59" i="2"/>
  <c r="V59" i="2"/>
  <c r="U59" i="2"/>
  <c r="T59" i="2"/>
  <c r="S59" i="2"/>
  <c r="R59" i="2"/>
  <c r="Q59" i="2"/>
  <c r="P59" i="2"/>
  <c r="O59" i="2"/>
  <c r="N59" i="2"/>
  <c r="M59" i="2"/>
  <c r="L59" i="2"/>
  <c r="K59" i="2"/>
  <c r="J59" i="2"/>
  <c r="I59" i="2"/>
  <c r="H59" i="2"/>
  <c r="G59" i="2"/>
  <c r="F59" i="2"/>
  <c r="E59" i="2"/>
  <c r="D59" i="2"/>
  <c r="C59" i="2"/>
  <c r="B59" i="1" s="1"/>
  <c r="AD54" i="2"/>
  <c r="AC54" i="2"/>
  <c r="AB54" i="2"/>
  <c r="AA54" i="2"/>
  <c r="Z54" i="2"/>
  <c r="Y54" i="2"/>
  <c r="X54" i="2"/>
  <c r="W54" i="2"/>
  <c r="V54" i="2"/>
  <c r="U54" i="2"/>
  <c r="T54" i="2"/>
  <c r="S54" i="2"/>
  <c r="R54" i="2"/>
  <c r="Q54" i="2"/>
  <c r="P54" i="2"/>
  <c r="O54" i="2"/>
  <c r="N54" i="2"/>
  <c r="M54" i="2"/>
  <c r="L54" i="2"/>
  <c r="K54" i="2"/>
  <c r="J54" i="2"/>
  <c r="I54" i="2"/>
  <c r="H54" i="2"/>
  <c r="G54" i="2"/>
  <c r="F54" i="2"/>
  <c r="E54" i="2"/>
  <c r="D54" i="2"/>
  <c r="C54" i="2"/>
  <c r="B54" i="1" s="1"/>
  <c r="AD49" i="2"/>
  <c r="AC49" i="2"/>
  <c r="AB49" i="2"/>
  <c r="AA49" i="2"/>
  <c r="Z49" i="2"/>
  <c r="Y49" i="2"/>
  <c r="X49" i="2"/>
  <c r="W49" i="2"/>
  <c r="V49" i="2"/>
  <c r="U49" i="2"/>
  <c r="T49" i="2"/>
  <c r="S49" i="2"/>
  <c r="R49" i="2"/>
  <c r="Q49" i="2"/>
  <c r="P49" i="2"/>
  <c r="O49" i="2"/>
  <c r="N49" i="2"/>
  <c r="M49" i="2"/>
  <c r="L49" i="2"/>
  <c r="K49" i="2"/>
  <c r="J49" i="2"/>
  <c r="I49" i="2"/>
  <c r="H49" i="2"/>
  <c r="G49" i="2"/>
  <c r="F49" i="2"/>
  <c r="E49" i="2"/>
  <c r="D49" i="2"/>
  <c r="C49" i="2"/>
  <c r="B49" i="1" s="1"/>
  <c r="AD44" i="2"/>
  <c r="AC44" i="2"/>
  <c r="AB44" i="2"/>
  <c r="AA44" i="2"/>
  <c r="Z44" i="2"/>
  <c r="Y44" i="2"/>
  <c r="X44" i="2"/>
  <c r="W44" i="2"/>
  <c r="V44" i="2"/>
  <c r="U44" i="2"/>
  <c r="T44" i="2"/>
  <c r="S44" i="2"/>
  <c r="R44" i="2"/>
  <c r="Q44" i="2"/>
  <c r="P44" i="2"/>
  <c r="O44" i="2"/>
  <c r="N44" i="2"/>
  <c r="M44" i="2"/>
  <c r="L44" i="2"/>
  <c r="K44" i="2"/>
  <c r="J44" i="2"/>
  <c r="I44" i="2"/>
  <c r="H44" i="2"/>
  <c r="G44" i="2"/>
  <c r="F44" i="2"/>
  <c r="E44" i="2"/>
  <c r="D44" i="2"/>
  <c r="C44" i="2"/>
  <c r="B44" i="1" s="1"/>
  <c r="AD39" i="2"/>
  <c r="AC39" i="2"/>
  <c r="AB39" i="2"/>
  <c r="AA39" i="2"/>
  <c r="Z39" i="2"/>
  <c r="Y39" i="2"/>
  <c r="X39" i="2"/>
  <c r="W39" i="2"/>
  <c r="V39" i="2"/>
  <c r="U39" i="2"/>
  <c r="T39" i="2"/>
  <c r="S39" i="2"/>
  <c r="R39" i="2"/>
  <c r="Q39" i="2"/>
  <c r="P39" i="2"/>
  <c r="O39" i="2"/>
  <c r="N39" i="2"/>
  <c r="M39" i="2"/>
  <c r="L39" i="2"/>
  <c r="K39" i="2"/>
  <c r="J39" i="2"/>
  <c r="I39" i="2"/>
  <c r="H39" i="2"/>
  <c r="G39" i="2"/>
  <c r="F39" i="2"/>
  <c r="E39" i="2"/>
  <c r="D39" i="2"/>
  <c r="C39" i="2"/>
  <c r="B39" i="1" s="1"/>
  <c r="AD34" i="2"/>
  <c r="AC34" i="2"/>
  <c r="AB34" i="2"/>
  <c r="AA34" i="2"/>
  <c r="Z34" i="2"/>
  <c r="Y34" i="2"/>
  <c r="X34" i="2"/>
  <c r="W34" i="2"/>
  <c r="V34" i="2"/>
  <c r="U34" i="2"/>
  <c r="T34" i="2"/>
  <c r="S34" i="2"/>
  <c r="R34" i="2"/>
  <c r="Q34" i="2"/>
  <c r="P34" i="2"/>
  <c r="O34" i="2"/>
  <c r="N34" i="2"/>
  <c r="M34" i="2"/>
  <c r="L34" i="2"/>
  <c r="K34" i="2"/>
  <c r="J34" i="2"/>
  <c r="I34" i="2"/>
  <c r="H34" i="2"/>
  <c r="G34" i="2"/>
  <c r="F34" i="2"/>
  <c r="E34" i="2"/>
  <c r="D34" i="2"/>
  <c r="C34" i="2"/>
  <c r="B34" i="1" s="1"/>
  <c r="AD29" i="2"/>
  <c r="AC29" i="2"/>
  <c r="AB29" i="2"/>
  <c r="AA29" i="2"/>
  <c r="Z29" i="2"/>
  <c r="Y29" i="2"/>
  <c r="X29" i="2"/>
  <c r="W29" i="2"/>
  <c r="V29" i="2"/>
  <c r="U29" i="2"/>
  <c r="T29" i="2"/>
  <c r="S29" i="2"/>
  <c r="R29" i="2"/>
  <c r="Q29" i="2"/>
  <c r="P29" i="2"/>
  <c r="O29" i="2"/>
  <c r="N29" i="2"/>
  <c r="M29" i="2"/>
  <c r="L29" i="2"/>
  <c r="K29" i="2"/>
  <c r="J29" i="2"/>
  <c r="I29" i="2"/>
  <c r="H29" i="2"/>
  <c r="G29" i="2"/>
  <c r="F29" i="2"/>
  <c r="E29" i="2"/>
  <c r="D29" i="2"/>
  <c r="C29" i="2"/>
  <c r="B29" i="1" s="1"/>
  <c r="AD24" i="2"/>
  <c r="AC24" i="2"/>
  <c r="AB24" i="2"/>
  <c r="AA24" i="2"/>
  <c r="Z24" i="2"/>
  <c r="Y24" i="2"/>
  <c r="X24" i="2"/>
  <c r="W24" i="2"/>
  <c r="V24" i="2"/>
  <c r="U24" i="2"/>
  <c r="T24" i="2"/>
  <c r="S24" i="2"/>
  <c r="R24" i="2"/>
  <c r="Q24" i="2"/>
  <c r="P24" i="2"/>
  <c r="O24" i="2"/>
  <c r="N24" i="2"/>
  <c r="M24" i="2"/>
  <c r="L24" i="2"/>
  <c r="K24" i="2"/>
  <c r="J24" i="2"/>
  <c r="I24" i="2"/>
  <c r="H24" i="2"/>
  <c r="G24" i="2"/>
  <c r="F24" i="2"/>
  <c r="E24" i="2"/>
  <c r="D24" i="2"/>
  <c r="C24" i="2"/>
  <c r="B24" i="1" s="1"/>
  <c r="AD19" i="2"/>
  <c r="AC19" i="2"/>
  <c r="AB19" i="2"/>
  <c r="AA19" i="2"/>
  <c r="Z19" i="2"/>
  <c r="Y19" i="2"/>
  <c r="X19" i="2"/>
  <c r="W19" i="2"/>
  <c r="V19" i="2"/>
  <c r="U19" i="2"/>
  <c r="T19" i="2"/>
  <c r="S19" i="2"/>
  <c r="R19" i="2"/>
  <c r="Q19" i="2"/>
  <c r="P19" i="2"/>
  <c r="O19" i="2"/>
  <c r="N19" i="2"/>
  <c r="M19" i="2"/>
  <c r="L19" i="2"/>
  <c r="K19" i="2"/>
  <c r="J19" i="2"/>
  <c r="I19" i="2"/>
  <c r="H19" i="2"/>
  <c r="G19" i="2"/>
  <c r="F19" i="2"/>
  <c r="E19" i="2"/>
  <c r="D19" i="2"/>
  <c r="C19" i="2"/>
  <c r="B19" i="1" s="1"/>
  <c r="AD14" i="2"/>
  <c r="AC14" i="2"/>
  <c r="AB14" i="2"/>
  <c r="AA14" i="2"/>
  <c r="Z14" i="2"/>
  <c r="Y14" i="2"/>
  <c r="X14" i="2"/>
  <c r="W14" i="2"/>
  <c r="V14" i="2"/>
  <c r="U14" i="2"/>
  <c r="T14" i="2"/>
  <c r="S14" i="2"/>
  <c r="R14" i="2"/>
  <c r="Q14" i="2"/>
  <c r="P14" i="2"/>
  <c r="O14" i="2"/>
  <c r="N14" i="2"/>
  <c r="M14" i="2"/>
  <c r="L14" i="2"/>
  <c r="K14" i="2"/>
  <c r="J14" i="2"/>
  <c r="I14" i="2"/>
  <c r="H14" i="2"/>
  <c r="G14" i="2"/>
  <c r="F14" i="2"/>
  <c r="E14" i="2"/>
  <c r="D14" i="2"/>
  <c r="C14" i="2"/>
  <c r="B14" i="1" s="1"/>
  <c r="AD9" i="2"/>
  <c r="AC9" i="2"/>
  <c r="AB9" i="2"/>
  <c r="AA9" i="2"/>
  <c r="Z9" i="2"/>
  <c r="Y9" i="2"/>
  <c r="X9" i="2"/>
  <c r="W9" i="2"/>
  <c r="V9" i="2"/>
  <c r="U9" i="2"/>
  <c r="T9" i="2"/>
  <c r="S9" i="2"/>
  <c r="R9" i="2"/>
  <c r="Q9" i="2"/>
  <c r="P9" i="2"/>
  <c r="O9" i="2"/>
  <c r="N9" i="2"/>
  <c r="M9" i="2"/>
  <c r="L9" i="2"/>
  <c r="K9" i="2"/>
  <c r="J9" i="2"/>
  <c r="I9" i="2"/>
  <c r="H9" i="2"/>
  <c r="G9" i="2"/>
  <c r="F9" i="2"/>
  <c r="E9" i="2"/>
  <c r="D9" i="2"/>
  <c r="C9" i="2"/>
  <c r="B9" i="1" s="1"/>
  <c r="B10" i="1" l="1"/>
  <c r="B15" i="1"/>
  <c r="B25" i="1"/>
  <c r="B30" i="1"/>
  <c r="B35" i="1"/>
  <c r="B40" i="1"/>
  <c r="B45" i="1"/>
  <c r="B50" i="1"/>
  <c r="B55" i="1"/>
  <c r="B60" i="1"/>
  <c r="B65" i="1"/>
  <c r="B70" i="1"/>
  <c r="B80" i="1"/>
  <c r="B85" i="1"/>
  <c r="B90" i="1"/>
  <c r="B95" i="1"/>
  <c r="B100" i="1"/>
  <c r="B105" i="1"/>
  <c r="B110" i="1"/>
  <c r="B120" i="1"/>
  <c r="B135" i="1"/>
  <c r="B141" i="1"/>
  <c r="B161" i="1"/>
  <c r="C14" i="1"/>
  <c r="C15" i="1" s="1"/>
  <c r="C24" i="1"/>
  <c r="C25" i="1" s="1"/>
  <c r="C39" i="1"/>
  <c r="C40" i="1" s="1"/>
  <c r="C44" i="1"/>
  <c r="C45" i="1" s="1"/>
  <c r="C54" i="1"/>
  <c r="C55" i="1" s="1"/>
  <c r="C64" i="1"/>
  <c r="C65" i="1" s="1"/>
  <c r="C74" i="1"/>
  <c r="C75" i="1" s="1"/>
  <c r="C84" i="1"/>
  <c r="C85" i="1" s="1"/>
  <c r="C94" i="1"/>
  <c r="C95" i="1" s="1"/>
  <c r="C104" i="1"/>
  <c r="C105" i="1" s="1"/>
  <c r="C119" i="1"/>
  <c r="C120" i="1" s="1"/>
  <c r="C124" i="1"/>
  <c r="C125" i="1" s="1"/>
  <c r="C140" i="1"/>
  <c r="C141" i="1" s="1"/>
  <c r="B20" i="1"/>
  <c r="B75" i="1"/>
  <c r="B115" i="1"/>
  <c r="B125" i="1"/>
  <c r="B151" i="1"/>
  <c r="C9" i="1"/>
  <c r="C10" i="1" s="1"/>
  <c r="C19" i="1"/>
  <c r="C20" i="1" s="1"/>
  <c r="C29" i="1"/>
  <c r="C30" i="1" s="1"/>
  <c r="C34" i="1"/>
  <c r="C35" i="1" s="1"/>
  <c r="C49" i="1"/>
  <c r="C50" i="1" s="1"/>
  <c r="C59" i="1"/>
  <c r="C60" i="1" s="1"/>
  <c r="C69" i="1"/>
  <c r="C70" i="1" s="1"/>
  <c r="C79" i="1"/>
  <c r="C80" i="1" s="1"/>
  <c r="C89" i="1"/>
  <c r="C90" i="1" s="1"/>
  <c r="C99" i="1"/>
  <c r="C100" i="1" s="1"/>
  <c r="C109" i="1"/>
  <c r="C110" i="1" s="1"/>
  <c r="C114" i="1"/>
  <c r="C115" i="1" s="1"/>
  <c r="C129" i="1"/>
  <c r="C130" i="1" s="1"/>
  <c r="C134" i="1"/>
  <c r="C135" i="1" s="1"/>
  <c r="C145" i="1"/>
  <c r="C146" i="1" s="1"/>
  <c r="C150" i="1"/>
  <c r="C151" i="1" s="1"/>
  <c r="C160" i="1"/>
  <c r="C161" i="1" s="1"/>
  <c r="C165" i="1"/>
  <c r="C166" i="1" s="1"/>
  <c r="B165" i="1"/>
  <c r="B166" i="1" s="1"/>
  <c r="C155" i="1"/>
  <c r="C156" i="1" s="1"/>
  <c r="A133" i="1"/>
  <c r="A128" i="1"/>
  <c r="A123" i="1"/>
  <c r="A118" i="1"/>
  <c r="A113" i="1"/>
  <c r="A108" i="1"/>
  <c r="A103" i="1"/>
  <c r="A93" i="1"/>
  <c r="A88" i="1"/>
  <c r="A83" i="1"/>
  <c r="A78" i="1"/>
  <c r="A73" i="1"/>
  <c r="A68" i="1"/>
  <c r="A63" i="1"/>
  <c r="A58" i="1"/>
  <c r="A53" i="1"/>
  <c r="A48" i="1"/>
  <c r="A43" i="1"/>
  <c r="A38" i="1"/>
  <c r="A33" i="1"/>
  <c r="A28" i="1"/>
  <c r="A23" i="1"/>
  <c r="A18" i="1"/>
  <c r="A13" i="1"/>
  <c r="AJ164" i="2" l="1"/>
  <c r="D165" i="1" s="1"/>
  <c r="D166" i="1" s="1"/>
  <c r="AH164" i="2"/>
  <c r="AF164" i="2"/>
  <c r="AJ159" i="2"/>
  <c r="D160" i="1" s="1"/>
  <c r="D161" i="1" s="1"/>
  <c r="AH159" i="2"/>
  <c r="AF159" i="2"/>
  <c r="E160" i="1" s="1"/>
  <c r="E161" i="1" s="1"/>
  <c r="AJ154" i="2"/>
  <c r="D155" i="1" s="1"/>
  <c r="D156" i="1" s="1"/>
  <c r="AH154" i="2"/>
  <c r="AF154" i="2"/>
  <c r="AJ149" i="2"/>
  <c r="D150" i="1" s="1"/>
  <c r="D151" i="1" s="1"/>
  <c r="AH149" i="2"/>
  <c r="AF149" i="2"/>
  <c r="E150" i="1" s="1"/>
  <c r="E151" i="1" s="1"/>
  <c r="AJ144" i="2"/>
  <c r="D145" i="1" s="1"/>
  <c r="D146" i="1" s="1"/>
  <c r="AH144" i="2"/>
  <c r="AF144" i="2"/>
  <c r="AJ139" i="2"/>
  <c r="D140" i="1" s="1"/>
  <c r="AH139" i="2"/>
  <c r="AF139" i="2"/>
  <c r="E140" i="1" s="1"/>
  <c r="E141" i="1" s="1"/>
  <c r="AJ134" i="2"/>
  <c r="D134" i="1" s="1"/>
  <c r="D135" i="1" s="1"/>
  <c r="AH134" i="2"/>
  <c r="AF134" i="2"/>
  <c r="E134" i="1" s="1"/>
  <c r="E135" i="1" s="1"/>
  <c r="AJ129" i="2"/>
  <c r="D129" i="1" s="1"/>
  <c r="D130" i="1" s="1"/>
  <c r="AH129" i="2"/>
  <c r="AF129" i="2"/>
  <c r="E129" i="1" s="1"/>
  <c r="E130" i="1" s="1"/>
  <c r="AJ124" i="2"/>
  <c r="D124" i="1" s="1"/>
  <c r="AH124" i="2"/>
  <c r="AF124" i="2"/>
  <c r="AJ119" i="2"/>
  <c r="D119" i="1" s="1"/>
  <c r="AH119" i="2"/>
  <c r="AF119" i="2"/>
  <c r="E119" i="1" s="1"/>
  <c r="E120" i="1" s="1"/>
  <c r="AF4" i="2"/>
  <c r="AH4" i="2"/>
  <c r="AJ4" i="2"/>
  <c r="D4" i="1" s="1"/>
  <c r="D5" i="1" s="1"/>
  <c r="AF9" i="2"/>
  <c r="E9" i="1" s="1"/>
  <c r="E10" i="1" s="1"/>
  <c r="AH9" i="2"/>
  <c r="AJ9" i="2"/>
  <c r="D9" i="1" s="1"/>
  <c r="D10" i="1" s="1"/>
  <c r="AF14" i="2"/>
  <c r="AH14" i="2"/>
  <c r="AJ14" i="2"/>
  <c r="D14" i="1" s="1"/>
  <c r="AF19" i="2"/>
  <c r="AH19" i="2"/>
  <c r="AJ19" i="2"/>
  <c r="D19" i="1" s="1"/>
  <c r="D20" i="1" s="1"/>
  <c r="AF24" i="2"/>
  <c r="AH24" i="2"/>
  <c r="AJ24" i="2"/>
  <c r="D24" i="1" s="1"/>
  <c r="D25" i="1" s="1"/>
  <c r="AF29" i="2"/>
  <c r="E29" i="1" s="1"/>
  <c r="E30" i="1" s="1"/>
  <c r="AH29" i="2"/>
  <c r="AJ29" i="2"/>
  <c r="D29" i="1" s="1"/>
  <c r="D30" i="1" s="1"/>
  <c r="AF34" i="2"/>
  <c r="AH34" i="2"/>
  <c r="AJ34" i="2"/>
  <c r="D34" i="1" s="1"/>
  <c r="D35" i="1" s="1"/>
  <c r="AF39" i="2"/>
  <c r="AH39" i="2"/>
  <c r="AJ39" i="2"/>
  <c r="D39" i="1" s="1"/>
  <c r="AF44" i="2"/>
  <c r="AH44" i="2"/>
  <c r="AJ44" i="2"/>
  <c r="D44" i="1" s="1"/>
  <c r="D45" i="1" s="1"/>
  <c r="AF49" i="2"/>
  <c r="E49" i="1" s="1"/>
  <c r="E50" i="1" s="1"/>
  <c r="AH49" i="2"/>
  <c r="AJ49" i="2"/>
  <c r="D49" i="1" s="1"/>
  <c r="AF54" i="2"/>
  <c r="AH54" i="2"/>
  <c r="AJ54" i="2"/>
  <c r="D54" i="1" s="1"/>
  <c r="D55" i="1" s="1"/>
  <c r="AF59" i="2"/>
  <c r="AH59" i="2"/>
  <c r="AJ59" i="2"/>
  <c r="D59" i="1" s="1"/>
  <c r="AF64" i="2"/>
  <c r="AH64" i="2"/>
  <c r="AJ64" i="2"/>
  <c r="D64" i="1" s="1"/>
  <c r="D65" i="1" s="1"/>
  <c r="AF69" i="2"/>
  <c r="E69" i="1" s="1"/>
  <c r="E70" i="1" s="1"/>
  <c r="AH69" i="2"/>
  <c r="AJ69" i="2"/>
  <c r="D69" i="1" s="1"/>
  <c r="D70" i="1" s="1"/>
  <c r="AF74" i="2"/>
  <c r="AH74" i="2"/>
  <c r="AJ74" i="2"/>
  <c r="D74" i="1" s="1"/>
  <c r="AF79" i="2"/>
  <c r="AH79" i="2"/>
  <c r="AJ79" i="2"/>
  <c r="D79" i="1" s="1"/>
  <c r="D80" i="1" s="1"/>
  <c r="AF84" i="2"/>
  <c r="AH84" i="2"/>
  <c r="AJ84" i="2"/>
  <c r="D84" i="1" s="1"/>
  <c r="AF89" i="2"/>
  <c r="E89" i="1" s="1"/>
  <c r="E90" i="1" s="1"/>
  <c r="AH89" i="2"/>
  <c r="AJ89" i="2"/>
  <c r="D89" i="1" s="1"/>
  <c r="D90" i="1" s="1"/>
  <c r="AF94" i="2"/>
  <c r="AH94" i="2"/>
  <c r="AJ94" i="2"/>
  <c r="D94" i="1" s="1"/>
  <c r="AF99" i="2"/>
  <c r="AH99" i="2"/>
  <c r="AJ99" i="2"/>
  <c r="D99" i="1" s="1"/>
  <c r="D100" i="1" s="1"/>
  <c r="AF104" i="2"/>
  <c r="AH104" i="2"/>
  <c r="AJ104" i="2"/>
  <c r="D104" i="1" s="1"/>
  <c r="D105" i="1" s="1"/>
  <c r="AF109" i="2"/>
  <c r="E109" i="1" s="1"/>
  <c r="E110" i="1" s="1"/>
  <c r="AH109" i="2"/>
  <c r="AJ109" i="2"/>
  <c r="D109" i="1" s="1"/>
  <c r="D110" i="1" s="1"/>
  <c r="AF114" i="2"/>
  <c r="AH114" i="2"/>
  <c r="AJ114" i="2"/>
  <c r="D114" i="1" s="1"/>
  <c r="D115" i="1" s="1"/>
  <c r="D60" i="1" l="1"/>
  <c r="D40" i="1"/>
  <c r="G39" i="1"/>
  <c r="G160" i="1"/>
  <c r="E114" i="1"/>
  <c r="D85" i="1"/>
  <c r="G84" i="1"/>
  <c r="E34" i="1"/>
  <c r="E35" i="1" s="1"/>
  <c r="G150" i="1"/>
  <c r="E99" i="1"/>
  <c r="E100" i="1" s="1"/>
  <c r="E79" i="1"/>
  <c r="E80" i="1" s="1"/>
  <c r="E59" i="1"/>
  <c r="E60" i="1" s="1"/>
  <c r="D50" i="1"/>
  <c r="G49" i="1"/>
  <c r="E39" i="1"/>
  <c r="E40" i="1" s="1"/>
  <c r="E19" i="1"/>
  <c r="E20" i="1" s="1"/>
  <c r="D120" i="1"/>
  <c r="G119" i="1"/>
  <c r="D141" i="1"/>
  <c r="G140" i="1"/>
  <c r="G9" i="1"/>
  <c r="G109" i="1"/>
  <c r="G69" i="1"/>
  <c r="G89" i="1"/>
  <c r="E94" i="1"/>
  <c r="E95" i="1" s="1"/>
  <c r="E74" i="1"/>
  <c r="E75" i="1" s="1"/>
  <c r="E54" i="1"/>
  <c r="E14" i="1"/>
  <c r="E15" i="1" s="1"/>
  <c r="D125" i="1"/>
  <c r="G29" i="1"/>
  <c r="E104" i="1"/>
  <c r="E105" i="1" s="1"/>
  <c r="D95" i="1"/>
  <c r="G94" i="1"/>
  <c r="E84" i="1"/>
  <c r="E85" i="1" s="1"/>
  <c r="D75" i="1"/>
  <c r="E64" i="1"/>
  <c r="E65" i="1" s="1"/>
  <c r="E44" i="1"/>
  <c r="E24" i="1"/>
  <c r="E25" i="1" s="1"/>
  <c r="D15" i="1"/>
  <c r="E124" i="1"/>
  <c r="E125" i="1" s="1"/>
  <c r="E145" i="1"/>
  <c r="E146" i="1" s="1"/>
  <c r="E165" i="1"/>
  <c r="G19" i="1"/>
  <c r="G34" i="1"/>
  <c r="G79" i="1"/>
  <c r="G134" i="1"/>
  <c r="E166" i="1"/>
  <c r="G165" i="1"/>
  <c r="E155" i="1"/>
  <c r="E156" i="1" s="1"/>
  <c r="G155" i="1"/>
  <c r="E4" i="1"/>
  <c r="E5" i="1" s="1"/>
  <c r="G145" i="1"/>
  <c r="F4" i="2"/>
  <c r="G4" i="2"/>
  <c r="H4" i="2"/>
  <c r="I4" i="2"/>
  <c r="J4" i="2"/>
  <c r="K4" i="2"/>
  <c r="L4" i="2"/>
  <c r="M4" i="2"/>
  <c r="N4" i="2"/>
  <c r="O4" i="2"/>
  <c r="P4" i="2"/>
  <c r="Q4" i="2"/>
  <c r="R4" i="2"/>
  <c r="S4" i="2"/>
  <c r="T4" i="2"/>
  <c r="U4" i="2"/>
  <c r="V4" i="2"/>
  <c r="W4" i="2"/>
  <c r="X4" i="2"/>
  <c r="Y4" i="2"/>
  <c r="Z4" i="2"/>
  <c r="AA4" i="2"/>
  <c r="AB4" i="2"/>
  <c r="AC4" i="2"/>
  <c r="AD4" i="2"/>
  <c r="E4" i="2"/>
  <c r="D4" i="2"/>
  <c r="G24" i="1" l="1"/>
  <c r="E55" i="1"/>
  <c r="G54" i="1"/>
  <c r="G99" i="1"/>
  <c r="G104" i="1"/>
  <c r="G14" i="1"/>
  <c r="G124" i="1"/>
  <c r="E115" i="1"/>
  <c r="G114" i="1"/>
  <c r="G59" i="1"/>
  <c r="E45" i="1"/>
  <c r="G44" i="1"/>
  <c r="G74" i="1"/>
  <c r="G64" i="1"/>
  <c r="B4" i="1"/>
  <c r="B5" i="1" s="1"/>
  <c r="C4" i="1"/>
  <c r="C5" i="1" s="1"/>
  <c r="G4" i="1" l="1"/>
</calcChain>
</file>

<file path=xl/sharedStrings.xml><?xml version="1.0" encoding="utf-8"?>
<sst xmlns="http://schemas.openxmlformats.org/spreadsheetml/2006/main" count="1525" uniqueCount="61">
  <si>
    <t>סופי</t>
  </si>
  <si>
    <t>הקדמה והצגת התוכנית</t>
  </si>
  <si>
    <t>ההפקה והרפלקציה</t>
  </si>
  <si>
    <t>עטיפת התוכנית</t>
  </si>
  <si>
    <t>גוף התוכנית</t>
  </si>
  <si>
    <t>שיחה</t>
  </si>
  <si>
    <t>שם</t>
  </si>
  <si>
    <t>ליין אפ</t>
  </si>
  <si>
    <t>מלל</t>
  </si>
  <si>
    <t>רש</t>
  </si>
  <si>
    <t>קרדיטים</t>
  </si>
  <si>
    <t>ס. אישי</t>
  </si>
  <si>
    <t>ס. לימודי</t>
  </si>
  <si>
    <t>עיוני</t>
  </si>
  <si>
    <t>חוויה</t>
  </si>
  <si>
    <t>פגישות</t>
  </si>
  <si>
    <t>ט. תחקיר</t>
  </si>
  <si>
    <t>נספחים</t>
  </si>
  <si>
    <t>ציון</t>
  </si>
  <si>
    <t>משוקלל</t>
  </si>
  <si>
    <t xml:space="preserve"> </t>
  </si>
  <si>
    <t>מקסימלי</t>
  </si>
  <si>
    <t>תחקיר</t>
  </si>
  <si>
    <t>מקצועיות</t>
  </si>
  <si>
    <t>עריכה</t>
  </si>
  <si>
    <t>סגנון הגשה</t>
  </si>
  <si>
    <t>יצירתיות</t>
  </si>
  <si>
    <t>מגוון</t>
  </si>
  <si>
    <t>הקדמה א1</t>
  </si>
  <si>
    <t>מיני א2</t>
  </si>
  <si>
    <t>הנושא ב1</t>
  </si>
  <si>
    <t>תתי ב2</t>
  </si>
  <si>
    <t>קהל ב3</t>
  </si>
  <si>
    <t>עניין ב4</t>
  </si>
  <si>
    <t>קשר ב5</t>
  </si>
  <si>
    <t>תפקידים ב6</t>
  </si>
  <si>
    <t>בעיות ב7</t>
  </si>
  <si>
    <t>יומן ג1</t>
  </si>
  <si>
    <t>צוות ג2</t>
  </si>
  <si>
    <t>מרואיינים ד2</t>
  </si>
  <si>
    <t>מהימנות ד3</t>
  </si>
  <si>
    <t>עיבוד ד4</t>
  </si>
  <si>
    <t>סגנון ד5</t>
  </si>
  <si>
    <t>מוסיקה ד6</t>
  </si>
  <si>
    <t>ליין אפ ה1</t>
  </si>
  <si>
    <t>מלל ה2</t>
  </si>
  <si>
    <t>רש ה3</t>
  </si>
  <si>
    <t>קרדיטים ו</t>
  </si>
  <si>
    <t>ס. אישי ז1</t>
  </si>
  <si>
    <t>ס. לימודי ז2</t>
  </si>
  <si>
    <t>עיוני ז3</t>
  </si>
  <si>
    <t>חוויה ז4</t>
  </si>
  <si>
    <t>ת. נושא ד1</t>
  </si>
  <si>
    <t>גיליון ניקוד בגרות ברדיו 2017</t>
  </si>
  <si>
    <t>א+ב (מרכיב 01)</t>
  </si>
  <si>
    <t>ג-סיכום (מרכיב 02)</t>
  </si>
  <si>
    <t xml:space="preserve">סגנון הגשה יצירתיות מגוון (מרכיב 03) </t>
  </si>
  <si>
    <t>תחקיר מקצועיות ועריכה (מרכיב 04)</t>
  </si>
  <si>
    <t>מרכיב 05</t>
  </si>
  <si>
    <t>סגנון הגשה ויצירתיות מגוון (מרכיב 03)</t>
  </si>
  <si>
    <t>אורי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</si>
</sst>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Arial"/>
      <family val="2"/>
      <charset val="177"/>
      <scheme val="minor"/>
    </font>
    <font>
      <sz val="16"/>
      <color theme="1"/>
      <name val="Arial"/>
      <family val="2"/>
      <charset val="177"/>
      <scheme val="minor"/>
    </font>
    <font>
      <b/>
      <sz val="22"/>
      <color theme="1"/>
      <name val="Times New Roman"/>
      <family val="1"/>
      <scheme val="major"/>
    </font>
    <font>
      <b/>
      <i/>
      <sz val="72"/>
      <color theme="4" tint="-0.249977111117893"/>
      <name val="Arimo"/>
      <family val="2"/>
    </font>
  </fonts>
  <fills count="9">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0"/>
        <bgColor indexed="64"/>
      </patternFill>
    </fill>
    <fill>
      <patternFill patternType="solid">
        <fgColor theme="8" tint="0.39997558519241921"/>
        <bgColor indexed="64"/>
      </patternFill>
    </fill>
    <fill>
      <patternFill patternType="solid">
        <fgColor rgb="FFFFC000"/>
        <bgColor indexed="64"/>
      </patternFill>
    </fill>
    <fill>
      <patternFill patternType="solid">
        <fgColor rgb="FFFF9379"/>
        <bgColor indexed="64"/>
      </patternFill>
    </fill>
  </fills>
  <borders count="42">
    <border>
      <left/>
      <right/>
      <top/>
      <bottom/>
      <diagonal/>
    </border>
    <border>
      <left style="thick">
        <color auto="1"/>
      </left>
      <right style="thick">
        <color auto="1"/>
      </right>
      <top style="thick">
        <color auto="1"/>
      </top>
      <bottom style="thick">
        <color auto="1"/>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right/>
      <top style="thick">
        <color auto="1"/>
      </top>
      <bottom style="thick">
        <color auto="1"/>
      </bottom>
      <diagonal/>
    </border>
    <border>
      <left style="thick">
        <color auto="1"/>
      </left>
      <right style="dashed">
        <color auto="1"/>
      </right>
      <top style="thick">
        <color auto="1"/>
      </top>
      <bottom style="dashed">
        <color auto="1"/>
      </bottom>
      <diagonal/>
    </border>
    <border>
      <left style="dashed">
        <color auto="1"/>
      </left>
      <right style="dashed">
        <color auto="1"/>
      </right>
      <top style="thick">
        <color auto="1"/>
      </top>
      <bottom style="dashed">
        <color auto="1"/>
      </bottom>
      <diagonal/>
    </border>
    <border>
      <left style="dashed">
        <color auto="1"/>
      </left>
      <right style="thick">
        <color auto="1"/>
      </right>
      <top style="thick">
        <color auto="1"/>
      </top>
      <bottom style="dashed">
        <color auto="1"/>
      </bottom>
      <diagonal/>
    </border>
    <border>
      <left style="thick">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dashed">
        <color auto="1"/>
      </left>
      <right style="thick">
        <color auto="1"/>
      </right>
      <top style="dashed">
        <color auto="1"/>
      </top>
      <bottom style="dashed">
        <color auto="1"/>
      </bottom>
      <diagonal/>
    </border>
    <border>
      <left style="thick">
        <color auto="1"/>
      </left>
      <right style="dashed">
        <color auto="1"/>
      </right>
      <top style="dashed">
        <color auto="1"/>
      </top>
      <bottom style="thick">
        <color auto="1"/>
      </bottom>
      <diagonal/>
    </border>
    <border>
      <left style="dashed">
        <color auto="1"/>
      </left>
      <right style="dashed">
        <color auto="1"/>
      </right>
      <top style="dashed">
        <color auto="1"/>
      </top>
      <bottom style="thick">
        <color auto="1"/>
      </bottom>
      <diagonal/>
    </border>
    <border>
      <left style="dashed">
        <color auto="1"/>
      </left>
      <right style="thick">
        <color auto="1"/>
      </right>
      <top style="dashed">
        <color auto="1"/>
      </top>
      <bottom style="thick">
        <color auto="1"/>
      </bottom>
      <diagonal/>
    </border>
    <border>
      <left style="thick">
        <color auto="1"/>
      </left>
      <right style="dashed">
        <color auto="1"/>
      </right>
      <top/>
      <bottom style="dashed">
        <color auto="1"/>
      </bottom>
      <diagonal/>
    </border>
    <border>
      <left style="dashed">
        <color auto="1"/>
      </left>
      <right style="dashed">
        <color auto="1"/>
      </right>
      <top/>
      <bottom style="dashed">
        <color auto="1"/>
      </bottom>
      <diagonal/>
    </border>
    <border>
      <left style="dashed">
        <color auto="1"/>
      </left>
      <right style="thick">
        <color auto="1"/>
      </right>
      <top/>
      <bottom style="dashed">
        <color auto="1"/>
      </bottom>
      <diagonal/>
    </border>
    <border>
      <left style="thick">
        <color auto="1"/>
      </left>
      <right style="dashed">
        <color auto="1"/>
      </right>
      <top style="dashed">
        <color auto="1"/>
      </top>
      <bottom/>
      <diagonal/>
    </border>
    <border>
      <left style="dashed">
        <color auto="1"/>
      </left>
      <right style="dashed">
        <color auto="1"/>
      </right>
      <top style="dashed">
        <color auto="1"/>
      </top>
      <bottom/>
      <diagonal/>
    </border>
    <border>
      <left style="dashed">
        <color auto="1"/>
      </left>
      <right style="thick">
        <color auto="1"/>
      </right>
      <top style="dashed">
        <color auto="1"/>
      </top>
      <bottom/>
      <diagonal/>
    </border>
    <border>
      <left style="dashed">
        <color auto="1"/>
      </left>
      <right/>
      <top style="thick">
        <color auto="1"/>
      </top>
      <bottom style="thick">
        <color auto="1"/>
      </bottom>
      <diagonal/>
    </border>
    <border>
      <left style="thick">
        <color auto="1"/>
      </left>
      <right style="dashed">
        <color auto="1"/>
      </right>
      <top style="thick">
        <color auto="1"/>
      </top>
      <bottom/>
      <diagonal/>
    </border>
    <border>
      <left style="dashed">
        <color auto="1"/>
      </left>
      <right style="dashed">
        <color auto="1"/>
      </right>
      <top style="thick">
        <color auto="1"/>
      </top>
      <bottom/>
      <diagonal/>
    </border>
    <border>
      <left style="dashed">
        <color auto="1"/>
      </left>
      <right/>
      <top style="thick">
        <color auto="1"/>
      </top>
      <bottom style="dashed">
        <color auto="1"/>
      </bottom>
      <diagonal/>
    </border>
    <border>
      <left style="dashed">
        <color auto="1"/>
      </left>
      <right/>
      <top style="dashed">
        <color auto="1"/>
      </top>
      <bottom style="dashed">
        <color auto="1"/>
      </bottom>
      <diagonal/>
    </border>
    <border>
      <left style="dashed">
        <color auto="1"/>
      </left>
      <right/>
      <top style="dashed">
        <color auto="1"/>
      </top>
      <bottom style="thick">
        <color auto="1"/>
      </bottom>
      <diagonal/>
    </border>
    <border>
      <left/>
      <right style="dashed">
        <color auto="1"/>
      </right>
      <top style="dashed">
        <color auto="1"/>
      </top>
      <bottom style="dashed">
        <color auto="1"/>
      </bottom>
      <diagonal/>
    </border>
    <border>
      <left/>
      <right style="dashed">
        <color auto="1"/>
      </right>
      <top style="dashed">
        <color auto="1"/>
      </top>
      <bottom/>
      <diagonal/>
    </border>
    <border>
      <left style="thick">
        <color auto="1"/>
      </left>
      <right style="dashed">
        <color auto="1"/>
      </right>
      <top/>
      <bottom/>
      <diagonal/>
    </border>
    <border>
      <left style="thick">
        <color auto="1"/>
      </left>
      <right style="dashed">
        <color auto="1"/>
      </right>
      <top/>
      <bottom style="thick">
        <color auto="1"/>
      </bottom>
      <diagonal/>
    </border>
    <border>
      <left style="thick">
        <color auto="1"/>
      </left>
      <right style="thick">
        <color auto="1"/>
      </right>
      <top/>
      <bottom style="medium">
        <color auto="1"/>
      </bottom>
      <diagonal/>
    </border>
    <border>
      <left style="thick">
        <color auto="1"/>
      </left>
      <right/>
      <top style="thick">
        <color auto="1"/>
      </top>
      <bottom/>
      <diagonal/>
    </border>
    <border>
      <left style="thick">
        <color auto="1"/>
      </left>
      <right/>
      <top/>
      <bottom style="thick">
        <color auto="1"/>
      </bottom>
      <diagonal/>
    </border>
    <border>
      <left style="dashed">
        <color auto="1"/>
      </left>
      <right/>
      <top/>
      <bottom style="thick">
        <color auto="1"/>
      </bottom>
      <diagonal/>
    </border>
    <border>
      <left style="thick">
        <color auto="1"/>
      </left>
      <right/>
      <top/>
      <bottom/>
      <diagonal/>
    </border>
    <border>
      <left style="thick">
        <color auto="1"/>
      </left>
      <right/>
      <top style="dashed">
        <color auto="1"/>
      </top>
      <bottom style="dashed">
        <color auto="1"/>
      </bottom>
      <diagonal/>
    </border>
    <border>
      <left style="thick">
        <color auto="1"/>
      </left>
      <right style="mediumDashDot">
        <color auto="1"/>
      </right>
      <top style="thick">
        <color auto="1"/>
      </top>
      <bottom style="thick">
        <color auto="1"/>
      </bottom>
      <diagonal/>
    </border>
    <border>
      <left style="mediumDashDot">
        <color auto="1"/>
      </left>
      <right style="thick">
        <color auto="1"/>
      </right>
      <top style="thick">
        <color auto="1"/>
      </top>
      <bottom style="thick">
        <color auto="1"/>
      </bottom>
      <diagonal/>
    </border>
    <border>
      <left/>
      <right/>
      <top/>
      <bottom style="thick">
        <color auto="1"/>
      </bottom>
      <diagonal/>
    </border>
    <border>
      <left style="medium">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s>
  <cellStyleXfs count="1">
    <xf numFmtId="0" fontId="0" fillId="0" borderId="0"/>
  </cellStyleXfs>
  <cellXfs count="118">
    <xf numFmtId="0" fontId="0" fillId="0" borderId="0" xfId="0"/>
    <xf numFmtId="0" fontId="1" fillId="0" borderId="0" xfId="0" applyFont="1" applyProtection="1">
      <protection hidden="1"/>
    </xf>
    <xf numFmtId="0" fontId="1" fillId="0" borderId="1" xfId="0" applyFont="1" applyBorder="1" applyProtection="1"/>
    <xf numFmtId="0" fontId="1" fillId="0" borderId="0" xfId="0" applyFont="1" applyBorder="1" applyProtection="1">
      <protection hidden="1"/>
    </xf>
    <xf numFmtId="0" fontId="1" fillId="0" borderId="3" xfId="0" applyFont="1" applyBorder="1" applyProtection="1"/>
    <xf numFmtId="0" fontId="1" fillId="0" borderId="4" xfId="0" applyFont="1" applyBorder="1" applyProtection="1"/>
    <xf numFmtId="0" fontId="1" fillId="0" borderId="0" xfId="0" applyFont="1" applyBorder="1" applyProtection="1"/>
    <xf numFmtId="0" fontId="1" fillId="2" borderId="1" xfId="0" applyFont="1" applyFill="1" applyBorder="1" applyProtection="1"/>
    <xf numFmtId="1" fontId="1" fillId="2" borderId="2" xfId="0" applyNumberFormat="1" applyFont="1" applyFill="1" applyBorder="1" applyProtection="1"/>
    <xf numFmtId="1" fontId="1" fillId="2" borderId="1" xfId="0" applyNumberFormat="1" applyFont="1" applyFill="1" applyBorder="1" applyProtection="1"/>
    <xf numFmtId="0" fontId="1" fillId="2" borderId="4" xfId="0" applyFont="1" applyFill="1" applyBorder="1" applyProtection="1"/>
    <xf numFmtId="0" fontId="1" fillId="3" borderId="1" xfId="0" applyFont="1" applyFill="1" applyBorder="1" applyProtection="1"/>
    <xf numFmtId="0" fontId="1" fillId="0" borderId="0" xfId="0" applyFont="1" applyFill="1" applyProtection="1">
      <protection hidden="1"/>
    </xf>
    <xf numFmtId="0" fontId="1" fillId="4" borderId="5" xfId="0" applyFont="1" applyFill="1" applyBorder="1" applyProtection="1"/>
    <xf numFmtId="0" fontId="1" fillId="4" borderId="6" xfId="0" applyFont="1" applyFill="1" applyBorder="1" applyProtection="1"/>
    <xf numFmtId="0" fontId="1" fillId="4" borderId="7" xfId="0" applyFont="1" applyFill="1" applyBorder="1" applyProtection="1"/>
    <xf numFmtId="0" fontId="1" fillId="4" borderId="0" xfId="0" applyFont="1" applyFill="1" applyProtection="1"/>
    <xf numFmtId="0" fontId="1" fillId="0" borderId="0" xfId="0" applyFont="1" applyProtection="1"/>
    <xf numFmtId="0" fontId="1" fillId="4" borderId="8" xfId="0" applyFont="1" applyFill="1" applyBorder="1" applyProtection="1"/>
    <xf numFmtId="0" fontId="1" fillId="4" borderId="9" xfId="0" applyFont="1" applyFill="1" applyBorder="1" applyProtection="1"/>
    <xf numFmtId="0" fontId="1" fillId="4" borderId="10" xfId="0" applyFont="1" applyFill="1" applyBorder="1" applyProtection="1"/>
    <xf numFmtId="0" fontId="1" fillId="4" borderId="0" xfId="0" applyFont="1" applyFill="1" applyProtection="1">
      <protection locked="0"/>
    </xf>
    <xf numFmtId="0" fontId="1" fillId="0" borderId="0" xfId="0" applyFont="1" applyProtection="1">
      <protection locked="0"/>
    </xf>
    <xf numFmtId="0" fontId="1" fillId="4" borderId="17" xfId="0" applyFont="1" applyFill="1" applyBorder="1" applyProtection="1"/>
    <xf numFmtId="0" fontId="1" fillId="4" borderId="18" xfId="0" applyFont="1" applyFill="1" applyBorder="1" applyProtection="1"/>
    <xf numFmtId="0" fontId="1" fillId="4" borderId="19" xfId="0" applyFont="1" applyFill="1" applyBorder="1" applyProtection="1"/>
    <xf numFmtId="0" fontId="1" fillId="0" borderId="14" xfId="0" applyFont="1" applyBorder="1" applyProtection="1"/>
    <xf numFmtId="0" fontId="1" fillId="0" borderId="15" xfId="0" applyFont="1" applyBorder="1" applyProtection="1"/>
    <xf numFmtId="0" fontId="1" fillId="0" borderId="16" xfId="0" applyFont="1" applyBorder="1" applyProtection="1"/>
    <xf numFmtId="0" fontId="1" fillId="0" borderId="8" xfId="0" applyFont="1" applyBorder="1" applyProtection="1"/>
    <xf numFmtId="0" fontId="1" fillId="0" borderId="9" xfId="0" applyFont="1" applyBorder="1" applyProtection="1"/>
    <xf numFmtId="0" fontId="1" fillId="0" borderId="10" xfId="0" applyFont="1" applyBorder="1" applyProtection="1"/>
    <xf numFmtId="0" fontId="1" fillId="0" borderId="8" xfId="0" applyFont="1" applyBorder="1" applyProtection="1">
      <protection locked="0"/>
    </xf>
    <xf numFmtId="0" fontId="1" fillId="0" borderId="9" xfId="0" applyFont="1" applyBorder="1" applyProtection="1">
      <protection locked="0"/>
    </xf>
    <xf numFmtId="0" fontId="1" fillId="0" borderId="10" xfId="0" applyFont="1" applyBorder="1" applyProtection="1">
      <protection locked="0"/>
    </xf>
    <xf numFmtId="0" fontId="1" fillId="0" borderId="11" xfId="0" applyFont="1" applyBorder="1" applyProtection="1"/>
    <xf numFmtId="0" fontId="1" fillId="0" borderId="12" xfId="0" applyFont="1" applyBorder="1" applyProtection="1"/>
    <xf numFmtId="0" fontId="1" fillId="0" borderId="13" xfId="0" applyFont="1" applyBorder="1" applyProtection="1"/>
    <xf numFmtId="0" fontId="1" fillId="0" borderId="5" xfId="0" applyFont="1" applyBorder="1" applyProtection="1"/>
    <xf numFmtId="0" fontId="1" fillId="0" borderId="6" xfId="0" applyFont="1" applyBorder="1" applyProtection="1"/>
    <xf numFmtId="0" fontId="1" fillId="0" borderId="20" xfId="0" applyFont="1" applyBorder="1" applyProtection="1"/>
    <xf numFmtId="0" fontId="1" fillId="0" borderId="7" xfId="0" applyFont="1" applyBorder="1" applyProtection="1"/>
    <xf numFmtId="0" fontId="1" fillId="0" borderId="21" xfId="0" applyFont="1" applyBorder="1" applyProtection="1"/>
    <xf numFmtId="0" fontId="1" fillId="0" borderId="22" xfId="0" applyFont="1" applyBorder="1" applyProtection="1"/>
    <xf numFmtId="0" fontId="1" fillId="4" borderId="13" xfId="0" applyFont="1" applyFill="1" applyBorder="1" applyProtection="1"/>
    <xf numFmtId="0" fontId="1" fillId="4" borderId="23" xfId="0" applyFont="1" applyFill="1" applyBorder="1" applyProtection="1"/>
    <xf numFmtId="0" fontId="1" fillId="4" borderId="24" xfId="0" applyFont="1" applyFill="1" applyBorder="1" applyProtection="1"/>
    <xf numFmtId="0" fontId="1" fillId="4" borderId="25" xfId="0" applyFont="1" applyFill="1" applyBorder="1" applyProtection="1"/>
    <xf numFmtId="0" fontId="1" fillId="4" borderId="26" xfId="0" applyFont="1" applyFill="1" applyBorder="1" applyProtection="1"/>
    <xf numFmtId="0" fontId="1" fillId="4" borderId="26" xfId="0" applyFont="1" applyFill="1" applyBorder="1" applyProtection="1">
      <protection locked="0"/>
    </xf>
    <xf numFmtId="0" fontId="1" fillId="4" borderId="27" xfId="0" applyFont="1" applyFill="1" applyBorder="1" applyProtection="1"/>
    <xf numFmtId="0" fontId="1" fillId="4" borderId="21" xfId="0" applyFont="1" applyFill="1" applyBorder="1" applyProtection="1"/>
    <xf numFmtId="0" fontId="1" fillId="5" borderId="9" xfId="0" applyFont="1" applyFill="1" applyBorder="1" applyProtection="1"/>
    <xf numFmtId="0" fontId="1" fillId="0" borderId="8" xfId="0" applyFont="1" applyFill="1" applyBorder="1" applyProtection="1"/>
    <xf numFmtId="0" fontId="1" fillId="0" borderId="9" xfId="0" applyFont="1" applyFill="1" applyBorder="1" applyProtection="1"/>
    <xf numFmtId="0" fontId="1" fillId="0" borderId="0" xfId="0" applyFont="1" applyFill="1" applyProtection="1"/>
    <xf numFmtId="0" fontId="1" fillId="0" borderId="10" xfId="0" applyFont="1" applyFill="1" applyBorder="1" applyProtection="1"/>
    <xf numFmtId="0" fontId="1" fillId="0" borderId="11" xfId="0" applyFont="1" applyFill="1" applyBorder="1" applyProtection="1"/>
    <xf numFmtId="0" fontId="1" fillId="0" borderId="12" xfId="0" applyFont="1" applyFill="1" applyBorder="1" applyProtection="1"/>
    <xf numFmtId="0" fontId="1" fillId="0" borderId="13" xfId="0" applyFont="1" applyFill="1" applyBorder="1" applyProtection="1"/>
    <xf numFmtId="0" fontId="1" fillId="0" borderId="5" xfId="0" applyFont="1" applyFill="1" applyBorder="1" applyProtection="1"/>
    <xf numFmtId="0" fontId="1" fillId="0" borderId="6" xfId="0" applyFont="1" applyFill="1" applyBorder="1" applyProtection="1"/>
    <xf numFmtId="0" fontId="1" fillId="0" borderId="7" xfId="0" applyFont="1" applyFill="1" applyBorder="1" applyProtection="1"/>
    <xf numFmtId="0" fontId="1" fillId="3" borderId="9" xfId="0" applyFont="1" applyFill="1" applyBorder="1" applyProtection="1"/>
    <xf numFmtId="0" fontId="1" fillId="0" borderId="21" xfId="0" applyFont="1" applyFill="1" applyBorder="1" applyProtection="1"/>
    <xf numFmtId="0" fontId="1" fillId="0" borderId="26" xfId="0" applyFont="1" applyFill="1" applyBorder="1" applyProtection="1"/>
    <xf numFmtId="0" fontId="1" fillId="0" borderId="26" xfId="0" applyFont="1" applyFill="1" applyBorder="1" applyProtection="1">
      <protection locked="0"/>
    </xf>
    <xf numFmtId="0" fontId="1" fillId="0" borderId="27" xfId="0" applyFont="1" applyFill="1" applyBorder="1" applyProtection="1"/>
    <xf numFmtId="0" fontId="1" fillId="0" borderId="18" xfId="0" applyFont="1" applyFill="1" applyBorder="1" applyProtection="1"/>
    <xf numFmtId="0" fontId="1" fillId="0" borderId="19" xfId="0" applyFont="1" applyFill="1" applyBorder="1" applyProtection="1"/>
    <xf numFmtId="0" fontId="1" fillId="0" borderId="33" xfId="0" applyFont="1" applyBorder="1" applyProtection="1"/>
    <xf numFmtId="0" fontId="1" fillId="4" borderId="11" xfId="0" applyFont="1" applyFill="1" applyBorder="1" applyProtection="1"/>
    <xf numFmtId="0" fontId="1" fillId="4" borderId="12" xfId="0" applyFont="1" applyFill="1" applyBorder="1" applyProtection="1"/>
    <xf numFmtId="0" fontId="1" fillId="4" borderId="9" xfId="0" applyFont="1" applyFill="1" applyBorder="1" applyProtection="1">
      <protection locked="0"/>
    </xf>
    <xf numFmtId="0" fontId="1" fillId="0" borderId="15" xfId="0" applyFont="1" applyFill="1" applyBorder="1" applyProtection="1"/>
    <xf numFmtId="0" fontId="1" fillId="0" borderId="33" xfId="0" applyFont="1" applyFill="1" applyBorder="1" applyProtection="1"/>
    <xf numFmtId="0" fontId="1" fillId="4" borderId="35" xfId="0" applyFont="1" applyFill="1" applyBorder="1" applyProtection="1"/>
    <xf numFmtId="0" fontId="1" fillId="4" borderId="35" xfId="0" applyFont="1" applyFill="1" applyBorder="1" applyProtection="1">
      <protection locked="0"/>
    </xf>
    <xf numFmtId="0" fontId="1" fillId="0" borderId="1" xfId="0" applyFont="1" applyFill="1" applyBorder="1" applyProtection="1"/>
    <xf numFmtId="1" fontId="1" fillId="0" borderId="1" xfId="0" applyNumberFormat="1" applyFont="1" applyFill="1" applyBorder="1" applyProtection="1"/>
    <xf numFmtId="49" fontId="1" fillId="6" borderId="36" xfId="0" applyNumberFormat="1" applyFont="1" applyFill="1" applyBorder="1" applyProtection="1">
      <protection hidden="1"/>
    </xf>
    <xf numFmtId="0" fontId="1" fillId="6" borderId="37" xfId="0" applyFont="1" applyFill="1" applyBorder="1" applyProtection="1">
      <protection hidden="1"/>
    </xf>
    <xf numFmtId="0" fontId="1" fillId="7" borderId="36" xfId="0" applyFont="1" applyFill="1" applyBorder="1" applyProtection="1">
      <protection hidden="1"/>
    </xf>
    <xf numFmtId="0" fontId="1" fillId="7" borderId="37" xfId="0" applyFont="1" applyFill="1" applyBorder="1" applyProtection="1">
      <protection hidden="1"/>
    </xf>
    <xf numFmtId="1" fontId="1" fillId="3" borderId="9" xfId="0" applyNumberFormat="1" applyFont="1" applyFill="1" applyBorder="1" applyProtection="1"/>
    <xf numFmtId="1" fontId="1" fillId="0" borderId="0" xfId="0" applyNumberFormat="1" applyFont="1" applyBorder="1" applyProtection="1"/>
    <xf numFmtId="0" fontId="1" fillId="2" borderId="0" xfId="0" applyFont="1" applyFill="1" applyBorder="1" applyProtection="1"/>
    <xf numFmtId="1" fontId="1" fillId="3" borderId="2" xfId="0" applyNumberFormat="1" applyFont="1" applyFill="1" applyBorder="1" applyProtection="1"/>
    <xf numFmtId="1" fontId="1" fillId="3" borderId="18" xfId="0" applyNumberFormat="1" applyFont="1" applyFill="1" applyBorder="1" applyProtection="1"/>
    <xf numFmtId="0" fontId="1" fillId="3" borderId="18" xfId="0" applyFont="1" applyFill="1" applyBorder="1" applyProtection="1"/>
    <xf numFmtId="0" fontId="1" fillId="0" borderId="39" xfId="0" applyFont="1" applyBorder="1" applyProtection="1"/>
    <xf numFmtId="0" fontId="1" fillId="2" borderId="41" xfId="0" applyFont="1" applyFill="1" applyBorder="1" applyProtection="1"/>
    <xf numFmtId="0" fontId="1" fillId="0" borderId="38" xfId="0" applyFont="1" applyBorder="1" applyProtection="1"/>
    <xf numFmtId="0" fontId="1" fillId="2" borderId="38" xfId="0" applyFont="1" applyFill="1" applyBorder="1" applyProtection="1"/>
    <xf numFmtId="0" fontId="1" fillId="8" borderId="39" xfId="0" applyFont="1" applyFill="1" applyBorder="1" applyProtection="1"/>
    <xf numFmtId="0" fontId="1" fillId="8" borderId="40" xfId="0" applyFont="1" applyFill="1" applyBorder="1" applyProtection="1"/>
    <xf numFmtId="1" fontId="1" fillId="2" borderId="41" xfId="0" applyNumberFormat="1" applyFont="1" applyFill="1" applyBorder="1" applyProtection="1"/>
    <xf numFmtId="0" fontId="3" fillId="2" borderId="0" xfId="0" applyFont="1" applyFill="1" applyAlignment="1">
      <alignment horizontal="center" wrapText="1"/>
    </xf>
    <xf numFmtId="0" fontId="2" fillId="4" borderId="17" xfId="0" applyNumberFormat="1" applyFont="1" applyFill="1" applyBorder="1" applyAlignment="1" applyProtection="1">
      <alignment vertical="center"/>
    </xf>
    <xf numFmtId="0" fontId="2" fillId="0" borderId="28" xfId="0" applyNumberFormat="1" applyFont="1" applyBorder="1" applyAlignment="1">
      <alignment vertical="center"/>
    </xf>
    <xf numFmtId="0" fontId="2" fillId="0" borderId="29" xfId="0" applyNumberFormat="1" applyFont="1" applyBorder="1" applyAlignment="1">
      <alignment vertical="center"/>
    </xf>
    <xf numFmtId="0" fontId="2" fillId="0" borderId="17" xfId="0" applyNumberFormat="1" applyFont="1" applyFill="1" applyBorder="1" applyAlignment="1" applyProtection="1">
      <alignment vertical="center"/>
    </xf>
    <xf numFmtId="0" fontId="2" fillId="0" borderId="28" xfId="0" applyNumberFormat="1" applyFont="1" applyFill="1" applyBorder="1" applyAlignment="1">
      <alignment vertical="center"/>
    </xf>
    <xf numFmtId="0" fontId="2" fillId="0" borderId="29" xfId="0" applyNumberFormat="1" applyFont="1" applyFill="1" applyBorder="1" applyAlignment="1">
      <alignment vertical="center"/>
    </xf>
    <xf numFmtId="0" fontId="2" fillId="0" borderId="34" xfId="0" applyNumberFormat="1" applyFont="1" applyBorder="1" applyAlignment="1">
      <alignment vertical="center"/>
    </xf>
    <xf numFmtId="0" fontId="2" fillId="0" borderId="32" xfId="0" applyNumberFormat="1" applyFont="1" applyBorder="1" applyAlignment="1">
      <alignment vertical="center"/>
    </xf>
    <xf numFmtId="0" fontId="2" fillId="0" borderId="17" xfId="0" applyFont="1" applyBorder="1" applyAlignment="1" applyProtection="1">
      <alignment horizontal="right" vertical="center"/>
    </xf>
    <xf numFmtId="0" fontId="2" fillId="0" borderId="28" xfId="0" applyFont="1" applyBorder="1" applyAlignment="1">
      <alignment horizontal="right" vertical="center"/>
    </xf>
    <xf numFmtId="0" fontId="2" fillId="3" borderId="2" xfId="0" applyNumberFormat="1" applyFont="1" applyFill="1" applyBorder="1" applyAlignment="1" applyProtection="1"/>
    <xf numFmtId="0" fontId="2" fillId="3" borderId="30" xfId="0" applyNumberFormat="1" applyFont="1" applyFill="1" applyBorder="1" applyAlignment="1" applyProtection="1"/>
    <xf numFmtId="0" fontId="2" fillId="0" borderId="31" xfId="0" applyFont="1" applyBorder="1" applyAlignment="1" applyProtection="1">
      <alignment horizontal="right" vertical="center"/>
    </xf>
    <xf numFmtId="0" fontId="2" fillId="0" borderId="32" xfId="0" applyFont="1" applyBorder="1" applyAlignment="1" applyProtection="1">
      <alignment horizontal="right" vertical="center"/>
    </xf>
    <xf numFmtId="0" fontId="2" fillId="3" borderId="3" xfId="0" applyNumberFormat="1" applyFont="1" applyFill="1" applyBorder="1" applyAlignment="1" applyProtection="1"/>
    <xf numFmtId="0" fontId="2" fillId="0" borderId="2" xfId="0" applyFont="1" applyBorder="1" applyAlignment="1" applyProtection="1">
      <alignment horizontal="right" vertical="center"/>
    </xf>
    <xf numFmtId="0" fontId="2" fillId="0" borderId="30" xfId="0" applyFont="1" applyBorder="1" applyAlignment="1" applyProtection="1">
      <alignment horizontal="right" vertical="center"/>
    </xf>
    <xf numFmtId="0" fontId="2" fillId="0" borderId="3" xfId="0" applyFont="1" applyBorder="1" applyAlignment="1" applyProtection="1">
      <alignment horizontal="right" vertical="center"/>
    </xf>
    <xf numFmtId="0" fontId="2" fillId="0" borderId="2" xfId="0" applyNumberFormat="1" applyFont="1" applyFill="1" applyBorder="1" applyAlignment="1" applyProtection="1"/>
    <xf numFmtId="0" fontId="2" fillId="0" borderId="30" xfId="0" applyNumberFormat="1" applyFont="1" applyFill="1" applyBorder="1" applyAlignment="1" applyProtection="1"/>
  </cellXfs>
  <cellStyles count="1">
    <cellStyle name="Normal" xfId="0" builtinId="0"/>
  </cellStyles>
  <dxfs count="0"/>
  <tableStyles count="0" defaultTableStyle="TableStyleMedium2" defaultPivotStyle="PivotStyleLight16"/>
  <colors>
    <mruColors>
      <color rgb="FFFF93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2"/>
  <sheetViews>
    <sheetView rightToLeft="1" workbookViewId="0">
      <selection activeCell="Q8" sqref="Q8"/>
    </sheetView>
  </sheetViews>
  <sheetFormatPr defaultRowHeight="14.25"/>
  <sheetData>
    <row r="1" spans="1:16" ht="14.1" customHeight="1">
      <c r="A1" s="97" t="s">
        <v>53</v>
      </c>
      <c r="B1" s="97"/>
      <c r="C1" s="97"/>
      <c r="D1" s="97"/>
      <c r="E1" s="97"/>
      <c r="F1" s="97"/>
      <c r="G1" s="97"/>
      <c r="H1" s="97"/>
      <c r="I1" s="97"/>
      <c r="J1" s="97"/>
      <c r="K1" s="97"/>
      <c r="L1" s="97"/>
      <c r="M1" s="97"/>
      <c r="N1" s="97"/>
      <c r="O1" s="97"/>
      <c r="P1" s="97"/>
    </row>
    <row r="2" spans="1:16" ht="14.1" customHeight="1">
      <c r="A2" s="97"/>
      <c r="B2" s="97"/>
      <c r="C2" s="97"/>
      <c r="D2" s="97"/>
      <c r="E2" s="97"/>
      <c r="F2" s="97"/>
      <c r="G2" s="97"/>
      <c r="H2" s="97"/>
      <c r="I2" s="97"/>
      <c r="J2" s="97"/>
      <c r="K2" s="97"/>
      <c r="L2" s="97"/>
      <c r="M2" s="97"/>
      <c r="N2" s="97"/>
      <c r="O2" s="97"/>
      <c r="P2" s="97"/>
    </row>
    <row r="3" spans="1:16" ht="14.1" customHeight="1">
      <c r="A3" s="97"/>
      <c r="B3" s="97"/>
      <c r="C3" s="97"/>
      <c r="D3" s="97"/>
      <c r="E3" s="97"/>
      <c r="F3" s="97"/>
      <c r="G3" s="97"/>
      <c r="H3" s="97"/>
      <c r="I3" s="97"/>
      <c r="J3" s="97"/>
      <c r="K3" s="97"/>
      <c r="L3" s="97"/>
      <c r="M3" s="97"/>
      <c r="N3" s="97"/>
      <c r="O3" s="97"/>
      <c r="P3" s="97"/>
    </row>
    <row r="4" spans="1:16" ht="14.1" customHeight="1">
      <c r="A4" s="97"/>
      <c r="B4" s="97"/>
      <c r="C4" s="97"/>
      <c r="D4" s="97"/>
      <c r="E4" s="97"/>
      <c r="F4" s="97"/>
      <c r="G4" s="97"/>
      <c r="H4" s="97"/>
      <c r="I4" s="97"/>
      <c r="J4" s="97"/>
      <c r="K4" s="97"/>
      <c r="L4" s="97"/>
      <c r="M4" s="97"/>
      <c r="N4" s="97"/>
      <c r="O4" s="97"/>
      <c r="P4" s="97"/>
    </row>
    <row r="5" spans="1:16" ht="14.1" customHeight="1">
      <c r="A5" s="97"/>
      <c r="B5" s="97"/>
      <c r="C5" s="97"/>
      <c r="D5" s="97"/>
      <c r="E5" s="97"/>
      <c r="F5" s="97"/>
      <c r="G5" s="97"/>
      <c r="H5" s="97"/>
      <c r="I5" s="97"/>
      <c r="J5" s="97"/>
      <c r="K5" s="97"/>
      <c r="L5" s="97"/>
      <c r="M5" s="97"/>
      <c r="N5" s="97"/>
      <c r="O5" s="97"/>
      <c r="P5" s="97"/>
    </row>
    <row r="6" spans="1:16" ht="14.1" customHeight="1">
      <c r="A6" s="97"/>
      <c r="B6" s="97"/>
      <c r="C6" s="97"/>
      <c r="D6" s="97"/>
      <c r="E6" s="97"/>
      <c r="F6" s="97"/>
      <c r="G6" s="97"/>
      <c r="H6" s="97"/>
      <c r="I6" s="97"/>
      <c r="J6" s="97"/>
      <c r="K6" s="97"/>
      <c r="L6" s="97"/>
      <c r="M6" s="97"/>
      <c r="N6" s="97"/>
      <c r="O6" s="97"/>
      <c r="P6" s="97"/>
    </row>
    <row r="7" spans="1:16" ht="14.1" customHeight="1">
      <c r="A7" s="97"/>
      <c r="B7" s="97"/>
      <c r="C7" s="97"/>
      <c r="D7" s="97"/>
      <c r="E7" s="97"/>
      <c r="F7" s="97"/>
      <c r="G7" s="97"/>
      <c r="H7" s="97"/>
      <c r="I7" s="97"/>
      <c r="J7" s="97"/>
      <c r="K7" s="97"/>
      <c r="L7" s="97"/>
      <c r="M7" s="97"/>
      <c r="N7" s="97"/>
      <c r="O7" s="97"/>
      <c r="P7" s="97"/>
    </row>
    <row r="8" spans="1:16" ht="14.1" customHeight="1">
      <c r="A8" s="97"/>
      <c r="B8" s="97"/>
      <c r="C8" s="97"/>
      <c r="D8" s="97"/>
      <c r="E8" s="97"/>
      <c r="F8" s="97"/>
      <c r="G8" s="97"/>
      <c r="H8" s="97"/>
      <c r="I8" s="97"/>
      <c r="J8" s="97"/>
      <c r="K8" s="97"/>
      <c r="L8" s="97"/>
      <c r="M8" s="97"/>
      <c r="N8" s="97"/>
      <c r="O8" s="97"/>
      <c r="P8" s="97"/>
    </row>
    <row r="9" spans="1:16" ht="14.1" customHeight="1">
      <c r="A9" s="97"/>
      <c r="B9" s="97"/>
      <c r="C9" s="97"/>
      <c r="D9" s="97"/>
      <c r="E9" s="97"/>
      <c r="F9" s="97"/>
      <c r="G9" s="97"/>
      <c r="H9" s="97"/>
      <c r="I9" s="97"/>
      <c r="J9" s="97"/>
      <c r="K9" s="97"/>
      <c r="L9" s="97"/>
      <c r="M9" s="97"/>
      <c r="N9" s="97"/>
      <c r="O9" s="97"/>
      <c r="P9" s="97"/>
    </row>
    <row r="10" spans="1:16" ht="14.1" customHeight="1">
      <c r="A10" s="97"/>
      <c r="B10" s="97"/>
      <c r="C10" s="97"/>
      <c r="D10" s="97"/>
      <c r="E10" s="97"/>
      <c r="F10" s="97"/>
      <c r="G10" s="97"/>
      <c r="H10" s="97"/>
      <c r="I10" s="97"/>
      <c r="J10" s="97"/>
      <c r="K10" s="97"/>
      <c r="L10" s="97"/>
      <c r="M10" s="97"/>
      <c r="N10" s="97"/>
      <c r="O10" s="97"/>
      <c r="P10" s="97"/>
    </row>
    <row r="11" spans="1:16" ht="14.1" customHeight="1">
      <c r="A11" s="97"/>
      <c r="B11" s="97"/>
      <c r="C11" s="97"/>
      <c r="D11" s="97"/>
      <c r="E11" s="97"/>
      <c r="F11" s="97"/>
      <c r="G11" s="97"/>
      <c r="H11" s="97"/>
      <c r="I11" s="97"/>
      <c r="J11" s="97"/>
      <c r="K11" s="97"/>
      <c r="L11" s="97"/>
      <c r="M11" s="97"/>
      <c r="N11" s="97"/>
      <c r="O11" s="97"/>
      <c r="P11" s="97"/>
    </row>
    <row r="12" spans="1:16" ht="14.1" customHeight="1">
      <c r="A12" s="97"/>
      <c r="B12" s="97"/>
      <c r="C12" s="97"/>
      <c r="D12" s="97"/>
      <c r="E12" s="97"/>
      <c r="F12" s="97"/>
      <c r="G12" s="97"/>
      <c r="H12" s="97"/>
      <c r="I12" s="97"/>
      <c r="J12" s="97"/>
      <c r="K12" s="97"/>
      <c r="L12" s="97"/>
      <c r="M12" s="97"/>
      <c r="N12" s="97"/>
      <c r="O12" s="97"/>
      <c r="P12" s="97"/>
    </row>
    <row r="13" spans="1:16" ht="14.1" customHeight="1">
      <c r="A13" s="97"/>
      <c r="B13" s="97"/>
      <c r="C13" s="97"/>
      <c r="D13" s="97"/>
      <c r="E13" s="97"/>
      <c r="F13" s="97"/>
      <c r="G13" s="97"/>
      <c r="H13" s="97"/>
      <c r="I13" s="97"/>
      <c r="J13" s="97"/>
      <c r="K13" s="97"/>
      <c r="L13" s="97"/>
      <c r="M13" s="97"/>
      <c r="N13" s="97"/>
      <c r="O13" s="97"/>
      <c r="P13" s="97"/>
    </row>
    <row r="14" spans="1:16" ht="14.1" customHeight="1">
      <c r="A14" s="97"/>
      <c r="B14" s="97"/>
      <c r="C14" s="97"/>
      <c r="D14" s="97"/>
      <c r="E14" s="97"/>
      <c r="F14" s="97"/>
      <c r="G14" s="97"/>
      <c r="H14" s="97"/>
      <c r="I14" s="97"/>
      <c r="J14" s="97"/>
      <c r="K14" s="97"/>
      <c r="L14" s="97"/>
      <c r="M14" s="97"/>
      <c r="N14" s="97"/>
      <c r="O14" s="97"/>
      <c r="P14" s="97"/>
    </row>
    <row r="15" spans="1:16" ht="14.1" customHeight="1">
      <c r="A15" s="97"/>
      <c r="B15" s="97"/>
      <c r="C15" s="97"/>
      <c r="D15" s="97"/>
      <c r="E15" s="97"/>
      <c r="F15" s="97"/>
      <c r="G15" s="97"/>
      <c r="H15" s="97"/>
      <c r="I15" s="97"/>
      <c r="J15" s="97"/>
      <c r="K15" s="97"/>
      <c r="L15" s="97"/>
      <c r="M15" s="97"/>
      <c r="N15" s="97"/>
      <c r="O15" s="97"/>
      <c r="P15" s="97"/>
    </row>
    <row r="16" spans="1:16" ht="14.1" customHeight="1">
      <c r="A16" s="97"/>
      <c r="B16" s="97"/>
      <c r="C16" s="97"/>
      <c r="D16" s="97"/>
      <c r="E16" s="97"/>
      <c r="F16" s="97"/>
      <c r="G16" s="97"/>
      <c r="H16" s="97"/>
      <c r="I16" s="97"/>
      <c r="J16" s="97"/>
      <c r="K16" s="97"/>
      <c r="L16" s="97"/>
      <c r="M16" s="97"/>
      <c r="N16" s="97"/>
      <c r="O16" s="97"/>
      <c r="P16" s="97"/>
    </row>
    <row r="17" spans="1:16" ht="14.1" customHeight="1">
      <c r="A17" s="97"/>
      <c r="B17" s="97"/>
      <c r="C17" s="97"/>
      <c r="D17" s="97"/>
      <c r="E17" s="97"/>
      <c r="F17" s="97"/>
      <c r="G17" s="97"/>
      <c r="H17" s="97"/>
      <c r="I17" s="97"/>
      <c r="J17" s="97"/>
      <c r="K17" s="97"/>
      <c r="L17" s="97"/>
      <c r="M17" s="97"/>
      <c r="N17" s="97"/>
      <c r="O17" s="97"/>
      <c r="P17" s="97"/>
    </row>
    <row r="18" spans="1:16" ht="14.1" customHeight="1">
      <c r="A18" s="97"/>
      <c r="B18" s="97"/>
      <c r="C18" s="97"/>
      <c r="D18" s="97"/>
      <c r="E18" s="97"/>
      <c r="F18" s="97"/>
      <c r="G18" s="97"/>
      <c r="H18" s="97"/>
      <c r="I18" s="97"/>
      <c r="J18" s="97"/>
      <c r="K18" s="97"/>
      <c r="L18" s="97"/>
      <c r="M18" s="97"/>
      <c r="N18" s="97"/>
      <c r="O18" s="97"/>
      <c r="P18" s="97"/>
    </row>
    <row r="19" spans="1:16" ht="14.1" customHeight="1">
      <c r="A19" s="97"/>
      <c r="B19" s="97"/>
      <c r="C19" s="97"/>
      <c r="D19" s="97"/>
      <c r="E19" s="97"/>
      <c r="F19" s="97"/>
      <c r="G19" s="97"/>
      <c r="H19" s="97"/>
      <c r="I19" s="97"/>
      <c r="J19" s="97"/>
      <c r="K19" s="97"/>
      <c r="L19" s="97"/>
      <c r="M19" s="97"/>
      <c r="N19" s="97"/>
      <c r="O19" s="97"/>
      <c r="P19" s="97"/>
    </row>
    <row r="20" spans="1:16" ht="14.1" customHeight="1">
      <c r="A20" s="97"/>
      <c r="B20" s="97"/>
      <c r="C20" s="97"/>
      <c r="D20" s="97"/>
      <c r="E20" s="97"/>
      <c r="F20" s="97"/>
      <c r="G20" s="97"/>
      <c r="H20" s="97"/>
      <c r="I20" s="97"/>
      <c r="J20" s="97"/>
      <c r="K20" s="97"/>
      <c r="L20" s="97"/>
      <c r="M20" s="97"/>
      <c r="N20" s="97"/>
      <c r="O20" s="97"/>
      <c r="P20" s="97"/>
    </row>
    <row r="21" spans="1:16" ht="14.1" customHeight="1">
      <c r="A21" s="97"/>
      <c r="B21" s="97"/>
      <c r="C21" s="97"/>
      <c r="D21" s="97"/>
      <c r="E21" s="97"/>
      <c r="F21" s="97"/>
      <c r="G21" s="97"/>
      <c r="H21" s="97"/>
      <c r="I21" s="97"/>
      <c r="J21" s="97"/>
      <c r="K21" s="97"/>
      <c r="L21" s="97"/>
      <c r="M21" s="97"/>
      <c r="N21" s="97"/>
      <c r="O21" s="97"/>
      <c r="P21" s="97"/>
    </row>
    <row r="22" spans="1:16" ht="14.1" customHeight="1">
      <c r="A22" s="97"/>
      <c r="B22" s="97"/>
      <c r="C22" s="97"/>
      <c r="D22" s="97"/>
      <c r="E22" s="97"/>
      <c r="F22" s="97"/>
      <c r="G22" s="97"/>
      <c r="H22" s="97"/>
      <c r="I22" s="97"/>
      <c r="J22" s="97"/>
      <c r="K22" s="97"/>
      <c r="L22" s="97"/>
      <c r="M22" s="97"/>
      <c r="N22" s="97"/>
      <c r="O22" s="97"/>
      <c r="P22" s="97"/>
    </row>
  </sheetData>
  <mergeCells count="1">
    <mergeCell ref="A1:P2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165"/>
  <sheetViews>
    <sheetView rightToLeft="1" zoomScale="85" zoomScaleNormal="85" workbookViewId="0">
      <pane xSplit="1" topLeftCell="AK1" activePane="topRight" state="frozen"/>
      <selection activeCell="A149" sqref="A149"/>
      <selection pane="topRight" activeCell="AL3" sqref="AL3"/>
    </sheetView>
  </sheetViews>
  <sheetFormatPr defaultColWidth="45.75" defaultRowHeight="20.25"/>
  <cols>
    <col min="1" max="1" width="45.75" style="17"/>
    <col min="2" max="2" width="17.375" style="17" customWidth="1"/>
    <col min="3" max="3" width="17.875" style="17" customWidth="1"/>
    <col min="4" max="4" width="15.125" style="17" customWidth="1"/>
    <col min="5" max="5" width="14.625" style="17" customWidth="1"/>
    <col min="6" max="6" width="11.875" style="17" customWidth="1"/>
    <col min="7" max="7" width="11.25" style="17" customWidth="1"/>
    <col min="8" max="8" width="11.625" style="17" customWidth="1"/>
    <col min="9" max="9" width="10.25" style="17" customWidth="1"/>
    <col min="10" max="10" width="13.625" style="17" customWidth="1"/>
    <col min="11" max="11" width="12.625" style="17" customWidth="1"/>
    <col min="12" max="12" width="11.875" style="17" customWidth="1"/>
    <col min="13" max="13" width="11.625" style="17" customWidth="1"/>
    <col min="14" max="14" width="16.875" style="17" customWidth="1"/>
    <col min="15" max="15" width="15.125" style="17" customWidth="1"/>
    <col min="16" max="16" width="14.125" style="17" customWidth="1"/>
    <col min="17" max="17" width="11.875" style="17" customWidth="1"/>
    <col min="18" max="18" width="11.625" style="17" customWidth="1"/>
    <col min="19" max="19" width="13.75" style="17" customWidth="1"/>
    <col min="20" max="20" width="13.375" style="17" customWidth="1"/>
    <col min="21" max="21" width="10.25" style="17" customWidth="1"/>
    <col min="22" max="22" width="11.375" style="17" customWidth="1"/>
    <col min="23" max="23" width="14.125" style="17" customWidth="1"/>
    <col min="24" max="24" width="14" style="17" customWidth="1"/>
    <col min="25" max="25" width="15.125" style="17" customWidth="1"/>
    <col min="26" max="26" width="12.375" style="17" customWidth="1"/>
    <col min="27" max="27" width="11.375" style="17" customWidth="1"/>
    <col min="28" max="28" width="12.625" style="17" customWidth="1"/>
    <col min="29" max="29" width="18.625" style="17" customWidth="1"/>
    <col min="30" max="16384" width="45.75" style="17"/>
  </cols>
  <sheetData>
    <row r="1" spans="1:37" ht="21" thickTop="1">
      <c r="A1" s="51" t="s">
        <v>6</v>
      </c>
      <c r="B1" s="14"/>
      <c r="C1" s="14" t="s">
        <v>28</v>
      </c>
      <c r="D1" s="14" t="s">
        <v>29</v>
      </c>
      <c r="E1" s="14" t="s">
        <v>30</v>
      </c>
      <c r="F1" s="14" t="s">
        <v>31</v>
      </c>
      <c r="G1" s="14" t="s">
        <v>32</v>
      </c>
      <c r="H1" s="14" t="s">
        <v>33</v>
      </c>
      <c r="I1" s="14" t="s">
        <v>34</v>
      </c>
      <c r="J1" s="14" t="s">
        <v>35</v>
      </c>
      <c r="K1" s="14" t="s">
        <v>36</v>
      </c>
      <c r="L1" s="14" t="s">
        <v>37</v>
      </c>
      <c r="M1" s="14" t="s">
        <v>38</v>
      </c>
      <c r="N1" s="14" t="s">
        <v>52</v>
      </c>
      <c r="O1" s="14" t="s">
        <v>39</v>
      </c>
      <c r="P1" s="14" t="s">
        <v>40</v>
      </c>
      <c r="Q1" s="14" t="s">
        <v>41</v>
      </c>
      <c r="R1" s="14" t="s">
        <v>42</v>
      </c>
      <c r="S1" s="14" t="s">
        <v>43</v>
      </c>
      <c r="T1" s="14" t="s">
        <v>44</v>
      </c>
      <c r="U1" s="14" t="s">
        <v>45</v>
      </c>
      <c r="V1" s="14" t="s">
        <v>46</v>
      </c>
      <c r="W1" s="14" t="s">
        <v>47</v>
      </c>
      <c r="X1" s="14" t="s">
        <v>48</v>
      </c>
      <c r="Y1" s="14" t="s">
        <v>49</v>
      </c>
      <c r="Z1" s="14" t="s">
        <v>50</v>
      </c>
      <c r="AA1" s="14" t="s">
        <v>51</v>
      </c>
      <c r="AB1" s="14" t="s">
        <v>15</v>
      </c>
      <c r="AC1" s="14" t="s">
        <v>16</v>
      </c>
      <c r="AD1" s="15" t="s">
        <v>17</v>
      </c>
      <c r="AE1" s="16" t="s">
        <v>20</v>
      </c>
      <c r="AF1" s="13" t="s">
        <v>22</v>
      </c>
      <c r="AG1" s="14" t="s">
        <v>23</v>
      </c>
      <c r="AH1" s="14" t="s">
        <v>24</v>
      </c>
      <c r="AI1" s="14" t="s">
        <v>25</v>
      </c>
      <c r="AJ1" s="14" t="s">
        <v>26</v>
      </c>
      <c r="AK1" s="15" t="s">
        <v>27</v>
      </c>
    </row>
    <row r="2" spans="1:37">
      <c r="A2" s="98" t="s">
        <v>60</v>
      </c>
      <c r="B2" s="48" t="s">
        <v>21</v>
      </c>
      <c r="C2" s="19">
        <v>2</v>
      </c>
      <c r="D2" s="19">
        <v>2</v>
      </c>
      <c r="E2" s="19">
        <v>5</v>
      </c>
      <c r="F2" s="19">
        <v>5</v>
      </c>
      <c r="G2" s="19">
        <v>3</v>
      </c>
      <c r="H2" s="19">
        <v>5</v>
      </c>
      <c r="I2" s="19">
        <v>5</v>
      </c>
      <c r="J2" s="19">
        <v>5</v>
      </c>
      <c r="K2" s="19">
        <v>2</v>
      </c>
      <c r="L2" s="19">
        <v>5</v>
      </c>
      <c r="M2" s="19">
        <v>2</v>
      </c>
      <c r="N2" s="19">
        <v>6</v>
      </c>
      <c r="O2" s="19">
        <v>6</v>
      </c>
      <c r="P2" s="19">
        <v>5</v>
      </c>
      <c r="Q2" s="19">
        <v>3</v>
      </c>
      <c r="R2" s="19">
        <v>2.5</v>
      </c>
      <c r="S2" s="19">
        <v>2.5</v>
      </c>
      <c r="T2" s="19">
        <v>5</v>
      </c>
      <c r="U2" s="19">
        <v>4</v>
      </c>
      <c r="V2" s="19">
        <v>5</v>
      </c>
      <c r="W2" s="19">
        <v>1</v>
      </c>
      <c r="X2" s="19">
        <v>5</v>
      </c>
      <c r="Y2" s="19">
        <v>2</v>
      </c>
      <c r="Z2" s="19">
        <v>2</v>
      </c>
      <c r="AA2" s="19">
        <v>1</v>
      </c>
      <c r="AB2" s="19">
        <v>4</v>
      </c>
      <c r="AC2" s="19">
        <v>5</v>
      </c>
      <c r="AD2" s="20">
        <v>2</v>
      </c>
      <c r="AE2" s="16"/>
      <c r="AF2" s="18">
        <v>25</v>
      </c>
      <c r="AG2" s="19">
        <v>25</v>
      </c>
      <c r="AH2" s="19">
        <v>15</v>
      </c>
      <c r="AI2" s="19">
        <v>10</v>
      </c>
      <c r="AJ2" s="19">
        <v>15</v>
      </c>
      <c r="AK2" s="20">
        <v>10</v>
      </c>
    </row>
    <row r="3" spans="1:37" s="22" customFormat="1">
      <c r="A3" s="99"/>
      <c r="B3" s="49" t="s">
        <v>18</v>
      </c>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20"/>
      <c r="AE3" s="21"/>
      <c r="AF3" s="18"/>
      <c r="AG3" s="19"/>
      <c r="AH3" s="19"/>
      <c r="AI3" s="19"/>
      <c r="AJ3" s="19"/>
      <c r="AK3" s="19"/>
    </row>
    <row r="4" spans="1:37" ht="21" thickBot="1">
      <c r="A4" s="100"/>
      <c r="B4" s="50" t="s">
        <v>19</v>
      </c>
      <c r="C4" s="24">
        <f>C3*0.3</f>
        <v>0</v>
      </c>
      <c r="D4" s="24">
        <f>D3*0.3</f>
        <v>0</v>
      </c>
      <c r="E4" s="24">
        <f>E3*0.3</f>
        <v>0</v>
      </c>
      <c r="F4" s="24">
        <f t="shared" ref="F4:AD4" si="0">F3*0.3</f>
        <v>0</v>
      </c>
      <c r="G4" s="24">
        <f t="shared" si="0"/>
        <v>0</v>
      </c>
      <c r="H4" s="24">
        <f t="shared" si="0"/>
        <v>0</v>
      </c>
      <c r="I4" s="24">
        <f t="shared" si="0"/>
        <v>0</v>
      </c>
      <c r="J4" s="24">
        <f t="shared" si="0"/>
        <v>0</v>
      </c>
      <c r="K4" s="24">
        <f t="shared" si="0"/>
        <v>0</v>
      </c>
      <c r="L4" s="24">
        <f t="shared" si="0"/>
        <v>0</v>
      </c>
      <c r="M4" s="24">
        <f t="shared" si="0"/>
        <v>0</v>
      </c>
      <c r="N4" s="24">
        <f t="shared" si="0"/>
        <v>0</v>
      </c>
      <c r="O4" s="24">
        <f t="shared" si="0"/>
        <v>0</v>
      </c>
      <c r="P4" s="24">
        <f t="shared" si="0"/>
        <v>0</v>
      </c>
      <c r="Q4" s="24">
        <f t="shared" si="0"/>
        <v>0</v>
      </c>
      <c r="R4" s="24">
        <f t="shared" si="0"/>
        <v>0</v>
      </c>
      <c r="S4" s="24">
        <f t="shared" si="0"/>
        <v>0</v>
      </c>
      <c r="T4" s="24">
        <f t="shared" si="0"/>
        <v>0</v>
      </c>
      <c r="U4" s="24">
        <f t="shared" si="0"/>
        <v>0</v>
      </c>
      <c r="V4" s="24">
        <f t="shared" si="0"/>
        <v>0</v>
      </c>
      <c r="W4" s="24">
        <f t="shared" si="0"/>
        <v>0</v>
      </c>
      <c r="X4" s="24">
        <f t="shared" si="0"/>
        <v>0</v>
      </c>
      <c r="Y4" s="24">
        <f t="shared" si="0"/>
        <v>0</v>
      </c>
      <c r="Z4" s="24">
        <f t="shared" si="0"/>
        <v>0</v>
      </c>
      <c r="AA4" s="24">
        <f t="shared" si="0"/>
        <v>0</v>
      </c>
      <c r="AB4" s="24">
        <f t="shared" si="0"/>
        <v>0</v>
      </c>
      <c r="AC4" s="24">
        <f t="shared" si="0"/>
        <v>0</v>
      </c>
      <c r="AD4" s="25">
        <f t="shared" si="0"/>
        <v>0</v>
      </c>
      <c r="AE4" s="16"/>
      <c r="AF4" s="23">
        <f>AF3*0.6</f>
        <v>0</v>
      </c>
      <c r="AG4" s="24">
        <f>AG3*0.44</f>
        <v>0</v>
      </c>
      <c r="AH4" s="24">
        <f t="shared" ref="AH4:AJ4" si="1">AH3*0.6</f>
        <v>0</v>
      </c>
      <c r="AI4" s="24">
        <f>AI3*0.8</f>
        <v>0</v>
      </c>
      <c r="AJ4" s="24">
        <f t="shared" si="1"/>
        <v>0</v>
      </c>
      <c r="AK4" s="25">
        <f>AK3*0.8</f>
        <v>0</v>
      </c>
    </row>
    <row r="5" spans="1:37" s="6" customFormat="1" ht="21.75" thickTop="1" thickBo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F5" s="5"/>
      <c r="AG5" s="5"/>
      <c r="AH5" s="5"/>
      <c r="AI5" s="5"/>
      <c r="AJ5" s="5"/>
      <c r="AK5" s="5"/>
    </row>
    <row r="6" spans="1:37" ht="21" thickTop="1">
      <c r="A6" s="64" t="s">
        <v>6</v>
      </c>
      <c r="B6" s="61"/>
      <c r="C6" s="61" t="s">
        <v>28</v>
      </c>
      <c r="D6" s="61" t="s">
        <v>29</v>
      </c>
      <c r="E6" s="61" t="s">
        <v>30</v>
      </c>
      <c r="F6" s="61" t="s">
        <v>31</v>
      </c>
      <c r="G6" s="61" t="s">
        <v>32</v>
      </c>
      <c r="H6" s="61" t="s">
        <v>33</v>
      </c>
      <c r="I6" s="61" t="s">
        <v>34</v>
      </c>
      <c r="J6" s="61" t="s">
        <v>35</v>
      </c>
      <c r="K6" s="61" t="s">
        <v>36</v>
      </c>
      <c r="L6" s="61" t="s">
        <v>37</v>
      </c>
      <c r="M6" s="61" t="s">
        <v>38</v>
      </c>
      <c r="N6" s="61" t="s">
        <v>52</v>
      </c>
      <c r="O6" s="61" t="s">
        <v>39</v>
      </c>
      <c r="P6" s="61" t="s">
        <v>40</v>
      </c>
      <c r="Q6" s="61" t="s">
        <v>41</v>
      </c>
      <c r="R6" s="61" t="s">
        <v>42</v>
      </c>
      <c r="S6" s="61" t="s">
        <v>43</v>
      </c>
      <c r="T6" s="61" t="s">
        <v>7</v>
      </c>
      <c r="U6" s="61" t="s">
        <v>8</v>
      </c>
      <c r="V6" s="61" t="s">
        <v>9</v>
      </c>
      <c r="W6" s="61" t="s">
        <v>10</v>
      </c>
      <c r="X6" s="61" t="s">
        <v>11</v>
      </c>
      <c r="Y6" s="61" t="s">
        <v>12</v>
      </c>
      <c r="Z6" s="61" t="s">
        <v>13</v>
      </c>
      <c r="AA6" s="61" t="s">
        <v>14</v>
      </c>
      <c r="AB6" s="61" t="s">
        <v>15</v>
      </c>
      <c r="AC6" s="61" t="s">
        <v>16</v>
      </c>
      <c r="AD6" s="62" t="s">
        <v>17</v>
      </c>
      <c r="AE6" s="17" t="s">
        <v>20</v>
      </c>
      <c r="AF6" s="26" t="s">
        <v>22</v>
      </c>
      <c r="AG6" s="27" t="s">
        <v>23</v>
      </c>
      <c r="AH6" s="27" t="s">
        <v>24</v>
      </c>
      <c r="AI6" s="27" t="s">
        <v>25</v>
      </c>
      <c r="AJ6" s="27" t="s">
        <v>26</v>
      </c>
      <c r="AK6" s="28" t="s">
        <v>27</v>
      </c>
    </row>
    <row r="7" spans="1:37" ht="21" customHeight="1">
      <c r="A7" s="101"/>
      <c r="B7" s="65" t="s">
        <v>21</v>
      </c>
      <c r="C7" s="54">
        <v>2</v>
      </c>
      <c r="D7" s="54">
        <v>2</v>
      </c>
      <c r="E7" s="54">
        <v>5</v>
      </c>
      <c r="F7" s="54">
        <v>5</v>
      </c>
      <c r="G7" s="54">
        <v>3</v>
      </c>
      <c r="H7" s="54">
        <v>5</v>
      </c>
      <c r="I7" s="54">
        <v>5</v>
      </c>
      <c r="J7" s="54">
        <v>5</v>
      </c>
      <c r="K7" s="54">
        <v>2</v>
      </c>
      <c r="L7" s="54">
        <v>5</v>
      </c>
      <c r="M7" s="54">
        <v>2</v>
      </c>
      <c r="N7" s="54">
        <v>6</v>
      </c>
      <c r="O7" s="54">
        <v>6</v>
      </c>
      <c r="P7" s="54">
        <v>5</v>
      </c>
      <c r="Q7" s="54">
        <v>3</v>
      </c>
      <c r="R7" s="54">
        <v>2.5</v>
      </c>
      <c r="S7" s="54">
        <v>2.5</v>
      </c>
      <c r="T7" s="54">
        <v>5</v>
      </c>
      <c r="U7" s="54">
        <v>4</v>
      </c>
      <c r="V7" s="54">
        <v>5</v>
      </c>
      <c r="W7" s="54">
        <v>1</v>
      </c>
      <c r="X7" s="54">
        <v>5</v>
      </c>
      <c r="Y7" s="54">
        <v>2</v>
      </c>
      <c r="Z7" s="54">
        <v>2</v>
      </c>
      <c r="AA7" s="54">
        <v>1</v>
      </c>
      <c r="AB7" s="54">
        <v>4</v>
      </c>
      <c r="AC7" s="54">
        <v>5</v>
      </c>
      <c r="AD7" s="56">
        <v>2</v>
      </c>
      <c r="AF7" s="53">
        <v>25</v>
      </c>
      <c r="AG7" s="54">
        <v>25</v>
      </c>
      <c r="AH7" s="54">
        <v>15</v>
      </c>
      <c r="AI7" s="54">
        <v>10</v>
      </c>
      <c r="AJ7" s="54">
        <v>15</v>
      </c>
      <c r="AK7" s="56">
        <v>10</v>
      </c>
    </row>
    <row r="8" spans="1:37" s="22" customFormat="1" ht="21" customHeight="1">
      <c r="A8" s="102"/>
      <c r="B8" s="66" t="s">
        <v>18</v>
      </c>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6"/>
      <c r="AF8" s="53"/>
      <c r="AG8" s="54"/>
      <c r="AH8" s="54"/>
      <c r="AI8" s="54"/>
      <c r="AJ8" s="54"/>
      <c r="AK8" s="54"/>
    </row>
    <row r="9" spans="1:37" ht="21.75" customHeight="1" thickBot="1">
      <c r="A9" s="103"/>
      <c r="B9" s="67" t="s">
        <v>19</v>
      </c>
      <c r="C9" s="68">
        <f>C8*0.3</f>
        <v>0</v>
      </c>
      <c r="D9" s="68">
        <f>D8*0.3</f>
        <v>0</v>
      </c>
      <c r="E9" s="68">
        <f>E8*0.3</f>
        <v>0</v>
      </c>
      <c r="F9" s="68">
        <f t="shared" ref="F9:AD9" si="2">F8*0.3</f>
        <v>0</v>
      </c>
      <c r="G9" s="68">
        <f t="shared" si="2"/>
        <v>0</v>
      </c>
      <c r="H9" s="68">
        <f t="shared" si="2"/>
        <v>0</v>
      </c>
      <c r="I9" s="68">
        <f t="shared" si="2"/>
        <v>0</v>
      </c>
      <c r="J9" s="68">
        <f t="shared" si="2"/>
        <v>0</v>
      </c>
      <c r="K9" s="68">
        <f t="shared" si="2"/>
        <v>0</v>
      </c>
      <c r="L9" s="68">
        <f t="shared" si="2"/>
        <v>0</v>
      </c>
      <c r="M9" s="68">
        <f t="shared" si="2"/>
        <v>0</v>
      </c>
      <c r="N9" s="68">
        <f t="shared" si="2"/>
        <v>0</v>
      </c>
      <c r="O9" s="68">
        <f t="shared" si="2"/>
        <v>0</v>
      </c>
      <c r="P9" s="68">
        <f t="shared" si="2"/>
        <v>0</v>
      </c>
      <c r="Q9" s="68">
        <f t="shared" si="2"/>
        <v>0</v>
      </c>
      <c r="R9" s="68">
        <f t="shared" si="2"/>
        <v>0</v>
      </c>
      <c r="S9" s="68">
        <f t="shared" si="2"/>
        <v>0</v>
      </c>
      <c r="T9" s="68">
        <f t="shared" si="2"/>
        <v>0</v>
      </c>
      <c r="U9" s="68">
        <f t="shared" si="2"/>
        <v>0</v>
      </c>
      <c r="V9" s="68">
        <f t="shared" si="2"/>
        <v>0</v>
      </c>
      <c r="W9" s="68">
        <f t="shared" si="2"/>
        <v>0</v>
      </c>
      <c r="X9" s="68">
        <f t="shared" si="2"/>
        <v>0</v>
      </c>
      <c r="Y9" s="68">
        <f t="shared" si="2"/>
        <v>0</v>
      </c>
      <c r="Z9" s="68">
        <f t="shared" si="2"/>
        <v>0</v>
      </c>
      <c r="AA9" s="68">
        <f t="shared" si="2"/>
        <v>0</v>
      </c>
      <c r="AB9" s="68">
        <f t="shared" si="2"/>
        <v>0</v>
      </c>
      <c r="AC9" s="68">
        <f t="shared" si="2"/>
        <v>0</v>
      </c>
      <c r="AD9" s="69">
        <f t="shared" si="2"/>
        <v>0</v>
      </c>
      <c r="AF9" s="35">
        <f>AF8*0.6</f>
        <v>0</v>
      </c>
      <c r="AG9" s="36">
        <f>AG8*0.44</f>
        <v>0</v>
      </c>
      <c r="AH9" s="36">
        <f t="shared" ref="AH9:AJ9" si="3">AH8*0.6</f>
        <v>0</v>
      </c>
      <c r="AI9" s="36">
        <f>AI8*0.8</f>
        <v>0</v>
      </c>
      <c r="AJ9" s="36">
        <f t="shared" si="3"/>
        <v>0</v>
      </c>
      <c r="AK9" s="37">
        <f>AK8*0.8</f>
        <v>0</v>
      </c>
    </row>
    <row r="10" spans="1:37" ht="21.75" thickTop="1" thickBot="1">
      <c r="A10" s="42"/>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0"/>
    </row>
    <row r="11" spans="1:37" ht="21" thickTop="1">
      <c r="A11" s="51" t="s">
        <v>6</v>
      </c>
      <c r="B11" s="14"/>
      <c r="C11" s="14" t="s">
        <v>28</v>
      </c>
      <c r="D11" s="14" t="s">
        <v>29</v>
      </c>
      <c r="E11" s="14" t="s">
        <v>30</v>
      </c>
      <c r="F11" s="14" t="s">
        <v>31</v>
      </c>
      <c r="G11" s="14" t="s">
        <v>32</v>
      </c>
      <c r="H11" s="14" t="s">
        <v>33</v>
      </c>
      <c r="I11" s="14" t="s">
        <v>34</v>
      </c>
      <c r="J11" s="14" t="s">
        <v>35</v>
      </c>
      <c r="K11" s="14" t="s">
        <v>36</v>
      </c>
      <c r="L11" s="14" t="s">
        <v>37</v>
      </c>
      <c r="M11" s="14" t="s">
        <v>38</v>
      </c>
      <c r="N11" s="14" t="s">
        <v>52</v>
      </c>
      <c r="O11" s="14" t="s">
        <v>39</v>
      </c>
      <c r="P11" s="14" t="s">
        <v>40</v>
      </c>
      <c r="Q11" s="14" t="s">
        <v>41</v>
      </c>
      <c r="R11" s="14" t="s">
        <v>42</v>
      </c>
      <c r="S11" s="14" t="s">
        <v>43</v>
      </c>
      <c r="T11" s="14" t="s">
        <v>7</v>
      </c>
      <c r="U11" s="14" t="s">
        <v>8</v>
      </c>
      <c r="V11" s="14" t="s">
        <v>9</v>
      </c>
      <c r="W11" s="14" t="s">
        <v>10</v>
      </c>
      <c r="X11" s="14" t="s">
        <v>11</v>
      </c>
      <c r="Y11" s="14" t="s">
        <v>12</v>
      </c>
      <c r="Z11" s="14" t="s">
        <v>13</v>
      </c>
      <c r="AA11" s="14" t="s">
        <v>14</v>
      </c>
      <c r="AB11" s="14" t="s">
        <v>15</v>
      </c>
      <c r="AC11" s="14" t="s">
        <v>16</v>
      </c>
      <c r="AD11" s="15" t="s">
        <v>17</v>
      </c>
      <c r="AE11" s="76" t="s">
        <v>20</v>
      </c>
      <c r="AF11" s="13" t="s">
        <v>22</v>
      </c>
      <c r="AG11" s="15" t="s">
        <v>23</v>
      </c>
      <c r="AH11" s="45" t="s">
        <v>24</v>
      </c>
      <c r="AI11" s="15" t="s">
        <v>25</v>
      </c>
      <c r="AJ11" s="45" t="s">
        <v>26</v>
      </c>
      <c r="AK11" s="15" t="s">
        <v>27</v>
      </c>
    </row>
    <row r="12" spans="1:37" ht="21" customHeight="1">
      <c r="A12" s="98"/>
      <c r="B12" s="48" t="s">
        <v>21</v>
      </c>
      <c r="C12" s="19">
        <v>2</v>
      </c>
      <c r="D12" s="19">
        <v>2</v>
      </c>
      <c r="E12" s="19">
        <v>5</v>
      </c>
      <c r="F12" s="19">
        <v>5</v>
      </c>
      <c r="G12" s="19">
        <v>3</v>
      </c>
      <c r="H12" s="19">
        <v>5</v>
      </c>
      <c r="I12" s="19">
        <v>5</v>
      </c>
      <c r="J12" s="19">
        <v>5</v>
      </c>
      <c r="K12" s="19">
        <v>2</v>
      </c>
      <c r="L12" s="19">
        <v>5</v>
      </c>
      <c r="M12" s="19">
        <v>2</v>
      </c>
      <c r="N12" s="19">
        <v>6</v>
      </c>
      <c r="O12" s="19">
        <v>6</v>
      </c>
      <c r="P12" s="19">
        <v>5</v>
      </c>
      <c r="Q12" s="19">
        <v>3</v>
      </c>
      <c r="R12" s="19">
        <v>2.5</v>
      </c>
      <c r="S12" s="19">
        <v>2.5</v>
      </c>
      <c r="T12" s="19">
        <v>5</v>
      </c>
      <c r="U12" s="19">
        <v>4</v>
      </c>
      <c r="V12" s="19">
        <v>5</v>
      </c>
      <c r="W12" s="19">
        <v>1</v>
      </c>
      <c r="X12" s="19">
        <v>5</v>
      </c>
      <c r="Y12" s="19">
        <v>2</v>
      </c>
      <c r="Z12" s="19">
        <v>2</v>
      </c>
      <c r="AA12" s="19">
        <v>1</v>
      </c>
      <c r="AB12" s="19">
        <v>4</v>
      </c>
      <c r="AC12" s="19">
        <v>5</v>
      </c>
      <c r="AD12" s="20">
        <v>2</v>
      </c>
      <c r="AE12" s="76"/>
      <c r="AF12" s="18">
        <v>25</v>
      </c>
      <c r="AG12" s="20">
        <v>25</v>
      </c>
      <c r="AH12" s="46">
        <v>15</v>
      </c>
      <c r="AI12" s="20">
        <v>10</v>
      </c>
      <c r="AJ12" s="46">
        <v>15</v>
      </c>
      <c r="AK12" s="20">
        <v>10</v>
      </c>
    </row>
    <row r="13" spans="1:37" s="22" customFormat="1" ht="21" customHeight="1">
      <c r="A13" s="104"/>
      <c r="B13" s="73" t="s">
        <v>18</v>
      </c>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77"/>
      <c r="AF13" s="18"/>
      <c r="AG13" s="19"/>
      <c r="AH13" s="19"/>
      <c r="AI13" s="19"/>
      <c r="AJ13" s="19"/>
      <c r="AK13" s="19"/>
    </row>
    <row r="14" spans="1:37" ht="21.75" customHeight="1" thickBot="1">
      <c r="A14" s="105"/>
      <c r="B14" s="72" t="s">
        <v>19</v>
      </c>
      <c r="C14" s="72">
        <f>C13*0.3</f>
        <v>0</v>
      </c>
      <c r="D14" s="72">
        <f>D13*0.3</f>
        <v>0</v>
      </c>
      <c r="E14" s="72">
        <f>E13*0.3</f>
        <v>0</v>
      </c>
      <c r="F14" s="72">
        <f t="shared" ref="F14:AD14" si="4">F13*0.3</f>
        <v>0</v>
      </c>
      <c r="G14" s="72">
        <f t="shared" si="4"/>
        <v>0</v>
      </c>
      <c r="H14" s="72">
        <f t="shared" si="4"/>
        <v>0</v>
      </c>
      <c r="I14" s="72">
        <f t="shared" si="4"/>
        <v>0</v>
      </c>
      <c r="J14" s="72">
        <f t="shared" si="4"/>
        <v>0</v>
      </c>
      <c r="K14" s="72">
        <f t="shared" si="4"/>
        <v>0</v>
      </c>
      <c r="L14" s="72">
        <f t="shared" si="4"/>
        <v>0</v>
      </c>
      <c r="M14" s="72">
        <f t="shared" si="4"/>
        <v>0</v>
      </c>
      <c r="N14" s="72">
        <f t="shared" si="4"/>
        <v>0</v>
      </c>
      <c r="O14" s="72">
        <f t="shared" si="4"/>
        <v>0</v>
      </c>
      <c r="P14" s="72">
        <f t="shared" si="4"/>
        <v>0</v>
      </c>
      <c r="Q14" s="72">
        <f t="shared" si="4"/>
        <v>0</v>
      </c>
      <c r="R14" s="72">
        <f t="shared" si="4"/>
        <v>0</v>
      </c>
      <c r="S14" s="72">
        <f t="shared" si="4"/>
        <v>0</v>
      </c>
      <c r="T14" s="72">
        <f t="shared" si="4"/>
        <v>0</v>
      </c>
      <c r="U14" s="72">
        <f t="shared" si="4"/>
        <v>0</v>
      </c>
      <c r="V14" s="72">
        <f t="shared" si="4"/>
        <v>0</v>
      </c>
      <c r="W14" s="72">
        <f t="shared" si="4"/>
        <v>0</v>
      </c>
      <c r="X14" s="72">
        <f t="shared" si="4"/>
        <v>0</v>
      </c>
      <c r="Y14" s="72">
        <f t="shared" si="4"/>
        <v>0</v>
      </c>
      <c r="Z14" s="72">
        <f t="shared" si="4"/>
        <v>0</v>
      </c>
      <c r="AA14" s="72">
        <f t="shared" si="4"/>
        <v>0</v>
      </c>
      <c r="AB14" s="72">
        <f t="shared" si="4"/>
        <v>0</v>
      </c>
      <c r="AC14" s="72">
        <f t="shared" si="4"/>
        <v>0</v>
      </c>
      <c r="AD14" s="44">
        <f t="shared" si="4"/>
        <v>0</v>
      </c>
      <c r="AE14" s="76"/>
      <c r="AF14" s="71">
        <f>AF13*0.6</f>
        <v>0</v>
      </c>
      <c r="AG14" s="44">
        <f>AG13*0.44</f>
        <v>0</v>
      </c>
      <c r="AH14" s="47">
        <f t="shared" ref="AH14:AJ14" si="5">AH13*0.6</f>
        <v>0</v>
      </c>
      <c r="AI14" s="44">
        <f>AI13*0.8</f>
        <v>0</v>
      </c>
      <c r="AJ14" s="47">
        <f t="shared" si="5"/>
        <v>0</v>
      </c>
      <c r="AK14" s="44">
        <f>AK13*0.8</f>
        <v>0</v>
      </c>
    </row>
    <row r="15" spans="1:37" ht="21.75" thickTop="1" thickBot="1">
      <c r="A15" s="26"/>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70"/>
    </row>
    <row r="16" spans="1:37" ht="21" thickTop="1">
      <c r="A16" s="64" t="s">
        <v>6</v>
      </c>
      <c r="B16" s="61"/>
      <c r="C16" s="61" t="s">
        <v>28</v>
      </c>
      <c r="D16" s="61" t="s">
        <v>29</v>
      </c>
      <c r="E16" s="61" t="s">
        <v>30</v>
      </c>
      <c r="F16" s="61" t="s">
        <v>31</v>
      </c>
      <c r="G16" s="61" t="s">
        <v>32</v>
      </c>
      <c r="H16" s="61" t="s">
        <v>33</v>
      </c>
      <c r="I16" s="61" t="s">
        <v>34</v>
      </c>
      <c r="J16" s="61" t="s">
        <v>35</v>
      </c>
      <c r="K16" s="61" t="s">
        <v>36</v>
      </c>
      <c r="L16" s="61" t="s">
        <v>37</v>
      </c>
      <c r="M16" s="61" t="s">
        <v>38</v>
      </c>
      <c r="N16" s="61" t="s">
        <v>52</v>
      </c>
      <c r="O16" s="61" t="s">
        <v>39</v>
      </c>
      <c r="P16" s="61" t="s">
        <v>40</v>
      </c>
      <c r="Q16" s="61" t="s">
        <v>41</v>
      </c>
      <c r="R16" s="61" t="s">
        <v>42</v>
      </c>
      <c r="S16" s="61" t="s">
        <v>43</v>
      </c>
      <c r="T16" s="61" t="s">
        <v>7</v>
      </c>
      <c r="U16" s="61" t="s">
        <v>8</v>
      </c>
      <c r="V16" s="61" t="s">
        <v>9</v>
      </c>
      <c r="W16" s="61" t="s">
        <v>10</v>
      </c>
      <c r="X16" s="61" t="s">
        <v>11</v>
      </c>
      <c r="Y16" s="61" t="s">
        <v>12</v>
      </c>
      <c r="Z16" s="61" t="s">
        <v>13</v>
      </c>
      <c r="AA16" s="61" t="s">
        <v>14</v>
      </c>
      <c r="AB16" s="61" t="s">
        <v>15</v>
      </c>
      <c r="AC16" s="61" t="s">
        <v>16</v>
      </c>
      <c r="AD16" s="62" t="s">
        <v>17</v>
      </c>
      <c r="AE16" s="17" t="s">
        <v>20</v>
      </c>
      <c r="AF16" s="38" t="s">
        <v>22</v>
      </c>
      <c r="AG16" s="39" t="s">
        <v>23</v>
      </c>
      <c r="AH16" s="39" t="s">
        <v>24</v>
      </c>
      <c r="AI16" s="39" t="s">
        <v>25</v>
      </c>
      <c r="AJ16" s="39" t="s">
        <v>26</v>
      </c>
      <c r="AK16" s="41" t="s">
        <v>27</v>
      </c>
    </row>
    <row r="17" spans="1:37" ht="21" customHeight="1">
      <c r="A17" s="101"/>
      <c r="B17" s="65" t="s">
        <v>21</v>
      </c>
      <c r="C17" s="54">
        <v>2</v>
      </c>
      <c r="D17" s="54">
        <v>2</v>
      </c>
      <c r="E17" s="54">
        <v>5</v>
      </c>
      <c r="F17" s="54">
        <v>5</v>
      </c>
      <c r="G17" s="54">
        <v>3</v>
      </c>
      <c r="H17" s="54">
        <v>5</v>
      </c>
      <c r="I17" s="54">
        <v>5</v>
      </c>
      <c r="J17" s="54">
        <v>5</v>
      </c>
      <c r="K17" s="54">
        <v>2</v>
      </c>
      <c r="L17" s="54">
        <v>5</v>
      </c>
      <c r="M17" s="54">
        <v>2</v>
      </c>
      <c r="N17" s="54">
        <v>6</v>
      </c>
      <c r="O17" s="54">
        <v>6</v>
      </c>
      <c r="P17" s="54">
        <v>5</v>
      </c>
      <c r="Q17" s="54">
        <v>3</v>
      </c>
      <c r="R17" s="54">
        <v>2.5</v>
      </c>
      <c r="S17" s="54">
        <v>2.5</v>
      </c>
      <c r="T17" s="54">
        <v>5</v>
      </c>
      <c r="U17" s="54">
        <v>4</v>
      </c>
      <c r="V17" s="54">
        <v>5</v>
      </c>
      <c r="W17" s="54">
        <v>1</v>
      </c>
      <c r="X17" s="54">
        <v>5</v>
      </c>
      <c r="Y17" s="54">
        <v>2</v>
      </c>
      <c r="Z17" s="54">
        <v>2</v>
      </c>
      <c r="AA17" s="54">
        <v>1</v>
      </c>
      <c r="AB17" s="54">
        <v>4</v>
      </c>
      <c r="AC17" s="54">
        <v>5</v>
      </c>
      <c r="AD17" s="56">
        <v>2</v>
      </c>
      <c r="AF17" s="29">
        <v>25</v>
      </c>
      <c r="AG17" s="30">
        <v>25</v>
      </c>
      <c r="AH17" s="30">
        <v>15</v>
      </c>
      <c r="AI17" s="30">
        <v>10</v>
      </c>
      <c r="AJ17" s="30">
        <v>15</v>
      </c>
      <c r="AK17" s="31">
        <v>10</v>
      </c>
    </row>
    <row r="18" spans="1:37" s="22" customFormat="1" ht="21" customHeight="1">
      <c r="A18" s="102"/>
      <c r="B18" s="66" t="s">
        <v>18</v>
      </c>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6"/>
      <c r="AF18" s="32"/>
      <c r="AG18" s="33"/>
      <c r="AH18" s="33"/>
      <c r="AI18" s="33"/>
      <c r="AJ18" s="33"/>
      <c r="AK18" s="34"/>
    </row>
    <row r="19" spans="1:37" ht="21.75" customHeight="1" thickBot="1">
      <c r="A19" s="103"/>
      <c r="B19" s="58" t="s">
        <v>19</v>
      </c>
      <c r="C19" s="58">
        <f>C18*0.3</f>
        <v>0</v>
      </c>
      <c r="D19" s="58">
        <f>D18*0.3</f>
        <v>0</v>
      </c>
      <c r="E19" s="58">
        <f>E18*0.3</f>
        <v>0</v>
      </c>
      <c r="F19" s="58">
        <f t="shared" ref="F19:AD19" si="6">F18*0.3</f>
        <v>0</v>
      </c>
      <c r="G19" s="58">
        <f t="shared" si="6"/>
        <v>0</v>
      </c>
      <c r="H19" s="58">
        <f t="shared" si="6"/>
        <v>0</v>
      </c>
      <c r="I19" s="58">
        <f t="shared" si="6"/>
        <v>0</v>
      </c>
      <c r="J19" s="58">
        <f t="shared" si="6"/>
        <v>0</v>
      </c>
      <c r="K19" s="58">
        <f t="shared" si="6"/>
        <v>0</v>
      </c>
      <c r="L19" s="58">
        <f t="shared" si="6"/>
        <v>0</v>
      </c>
      <c r="M19" s="58">
        <f t="shared" si="6"/>
        <v>0</v>
      </c>
      <c r="N19" s="58">
        <f t="shared" si="6"/>
        <v>0</v>
      </c>
      <c r="O19" s="58">
        <f t="shared" si="6"/>
        <v>0</v>
      </c>
      <c r="P19" s="58">
        <f t="shared" si="6"/>
        <v>0</v>
      </c>
      <c r="Q19" s="58">
        <f t="shared" si="6"/>
        <v>0</v>
      </c>
      <c r="R19" s="58">
        <f t="shared" si="6"/>
        <v>0</v>
      </c>
      <c r="S19" s="58">
        <f t="shared" si="6"/>
        <v>0</v>
      </c>
      <c r="T19" s="58">
        <f t="shared" si="6"/>
        <v>0</v>
      </c>
      <c r="U19" s="58">
        <f t="shared" si="6"/>
        <v>0</v>
      </c>
      <c r="V19" s="58">
        <f t="shared" si="6"/>
        <v>0</v>
      </c>
      <c r="W19" s="58">
        <f t="shared" si="6"/>
        <v>0</v>
      </c>
      <c r="X19" s="58">
        <f t="shared" si="6"/>
        <v>0</v>
      </c>
      <c r="Y19" s="58">
        <f t="shared" si="6"/>
        <v>0</v>
      </c>
      <c r="Z19" s="58">
        <f t="shared" si="6"/>
        <v>0</v>
      </c>
      <c r="AA19" s="58">
        <f t="shared" si="6"/>
        <v>0</v>
      </c>
      <c r="AB19" s="58">
        <f t="shared" si="6"/>
        <v>0</v>
      </c>
      <c r="AC19" s="58">
        <f t="shared" si="6"/>
        <v>0</v>
      </c>
      <c r="AD19" s="59">
        <f t="shared" si="6"/>
        <v>0</v>
      </c>
      <c r="AF19" s="35">
        <f>AF18*0.6</f>
        <v>0</v>
      </c>
      <c r="AG19" s="36">
        <f>AG18*0.44</f>
        <v>0</v>
      </c>
      <c r="AH19" s="36">
        <f t="shared" ref="AH19:AJ19" si="7">AH18*0.6</f>
        <v>0</v>
      </c>
      <c r="AI19" s="36">
        <f>AI18*0.8</f>
        <v>0</v>
      </c>
      <c r="AJ19" s="36">
        <f t="shared" si="7"/>
        <v>0</v>
      </c>
      <c r="AK19" s="37">
        <f>AK18*0.8</f>
        <v>0</v>
      </c>
    </row>
    <row r="20" spans="1:37" ht="21.75" thickTop="1" thickBot="1">
      <c r="A20" s="29"/>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70"/>
    </row>
    <row r="21" spans="1:37" ht="21" thickTop="1">
      <c r="A21" s="51" t="s">
        <v>6</v>
      </c>
      <c r="B21" s="14"/>
      <c r="C21" s="14" t="s">
        <v>28</v>
      </c>
      <c r="D21" s="14" t="s">
        <v>29</v>
      </c>
      <c r="E21" s="14" t="s">
        <v>30</v>
      </c>
      <c r="F21" s="14" t="s">
        <v>31</v>
      </c>
      <c r="G21" s="14" t="s">
        <v>32</v>
      </c>
      <c r="H21" s="14" t="s">
        <v>33</v>
      </c>
      <c r="I21" s="14" t="s">
        <v>34</v>
      </c>
      <c r="J21" s="14" t="s">
        <v>35</v>
      </c>
      <c r="K21" s="14" t="s">
        <v>36</v>
      </c>
      <c r="L21" s="14" t="s">
        <v>37</v>
      </c>
      <c r="M21" s="14" t="s">
        <v>38</v>
      </c>
      <c r="N21" s="14" t="s">
        <v>52</v>
      </c>
      <c r="O21" s="14" t="s">
        <v>39</v>
      </c>
      <c r="P21" s="14" t="s">
        <v>40</v>
      </c>
      <c r="Q21" s="14" t="s">
        <v>41</v>
      </c>
      <c r="R21" s="14" t="s">
        <v>42</v>
      </c>
      <c r="S21" s="14" t="s">
        <v>43</v>
      </c>
      <c r="T21" s="14" t="s">
        <v>7</v>
      </c>
      <c r="U21" s="14" t="s">
        <v>8</v>
      </c>
      <c r="V21" s="14" t="s">
        <v>9</v>
      </c>
      <c r="W21" s="14" t="s">
        <v>10</v>
      </c>
      <c r="X21" s="14" t="s">
        <v>11</v>
      </c>
      <c r="Y21" s="14" t="s">
        <v>12</v>
      </c>
      <c r="Z21" s="14" t="s">
        <v>13</v>
      </c>
      <c r="AA21" s="14" t="s">
        <v>14</v>
      </c>
      <c r="AB21" s="14" t="s">
        <v>15</v>
      </c>
      <c r="AC21" s="14" t="s">
        <v>16</v>
      </c>
      <c r="AD21" s="15" t="s">
        <v>17</v>
      </c>
      <c r="AE21" s="76" t="s">
        <v>20</v>
      </c>
      <c r="AF21" s="13" t="s">
        <v>22</v>
      </c>
      <c r="AG21" s="15" t="s">
        <v>23</v>
      </c>
      <c r="AH21" s="45" t="s">
        <v>24</v>
      </c>
      <c r="AI21" s="15" t="s">
        <v>25</v>
      </c>
      <c r="AJ21" s="45" t="s">
        <v>26</v>
      </c>
      <c r="AK21" s="15" t="s">
        <v>27</v>
      </c>
    </row>
    <row r="22" spans="1:37" ht="21" customHeight="1">
      <c r="A22" s="98"/>
      <c r="B22" s="48" t="s">
        <v>21</v>
      </c>
      <c r="C22" s="19">
        <v>2</v>
      </c>
      <c r="D22" s="19">
        <v>2</v>
      </c>
      <c r="E22" s="19">
        <v>5</v>
      </c>
      <c r="F22" s="19">
        <v>5</v>
      </c>
      <c r="G22" s="19">
        <v>3</v>
      </c>
      <c r="H22" s="19">
        <v>5</v>
      </c>
      <c r="I22" s="19">
        <v>5</v>
      </c>
      <c r="J22" s="19">
        <v>5</v>
      </c>
      <c r="K22" s="19">
        <v>2</v>
      </c>
      <c r="L22" s="19">
        <v>5</v>
      </c>
      <c r="M22" s="19">
        <v>2</v>
      </c>
      <c r="N22" s="19">
        <v>6</v>
      </c>
      <c r="O22" s="19">
        <v>6</v>
      </c>
      <c r="P22" s="19">
        <v>5</v>
      </c>
      <c r="Q22" s="19">
        <v>3</v>
      </c>
      <c r="R22" s="19">
        <v>2.5</v>
      </c>
      <c r="S22" s="19">
        <v>2.5</v>
      </c>
      <c r="T22" s="19">
        <v>5</v>
      </c>
      <c r="U22" s="19">
        <v>4</v>
      </c>
      <c r="V22" s="19">
        <v>5</v>
      </c>
      <c r="W22" s="19">
        <v>1</v>
      </c>
      <c r="X22" s="19">
        <v>5</v>
      </c>
      <c r="Y22" s="19">
        <v>2</v>
      </c>
      <c r="Z22" s="19">
        <v>2</v>
      </c>
      <c r="AA22" s="19">
        <v>1</v>
      </c>
      <c r="AB22" s="19">
        <v>4</v>
      </c>
      <c r="AC22" s="19">
        <v>5</v>
      </c>
      <c r="AD22" s="20">
        <v>2</v>
      </c>
      <c r="AE22" s="76"/>
      <c r="AF22" s="18">
        <v>25</v>
      </c>
      <c r="AG22" s="20">
        <v>25</v>
      </c>
      <c r="AH22" s="46">
        <v>15</v>
      </c>
      <c r="AI22" s="20">
        <v>10</v>
      </c>
      <c r="AJ22" s="46">
        <v>15</v>
      </c>
      <c r="AK22" s="20">
        <v>10</v>
      </c>
    </row>
    <row r="23" spans="1:37" s="22" customFormat="1" ht="21" customHeight="1">
      <c r="A23" s="99"/>
      <c r="B23" s="49" t="s">
        <v>18</v>
      </c>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76"/>
      <c r="AF23" s="18"/>
      <c r="AG23" s="19"/>
      <c r="AH23" s="19"/>
      <c r="AI23" s="19"/>
      <c r="AJ23" s="19"/>
      <c r="AK23" s="19"/>
    </row>
    <row r="24" spans="1:37" ht="21.75" customHeight="1" thickBot="1">
      <c r="A24" s="100"/>
      <c r="B24" s="72" t="s">
        <v>19</v>
      </c>
      <c r="C24" s="72">
        <f>C23*0.3</f>
        <v>0</v>
      </c>
      <c r="D24" s="72">
        <f>D23*0.3</f>
        <v>0</v>
      </c>
      <c r="E24" s="72">
        <f>E23*0.3</f>
        <v>0</v>
      </c>
      <c r="F24" s="72">
        <f t="shared" ref="F24:AD24" si="8">F23*0.3</f>
        <v>0</v>
      </c>
      <c r="G24" s="72">
        <f t="shared" si="8"/>
        <v>0</v>
      </c>
      <c r="H24" s="72">
        <f t="shared" si="8"/>
        <v>0</v>
      </c>
      <c r="I24" s="72">
        <f t="shared" si="8"/>
        <v>0</v>
      </c>
      <c r="J24" s="72">
        <f t="shared" si="8"/>
        <v>0</v>
      </c>
      <c r="K24" s="72">
        <f t="shared" si="8"/>
        <v>0</v>
      </c>
      <c r="L24" s="72">
        <f t="shared" si="8"/>
        <v>0</v>
      </c>
      <c r="M24" s="72">
        <f t="shared" si="8"/>
        <v>0</v>
      </c>
      <c r="N24" s="72">
        <f t="shared" si="8"/>
        <v>0</v>
      </c>
      <c r="O24" s="72">
        <f t="shared" si="8"/>
        <v>0</v>
      </c>
      <c r="P24" s="72">
        <f t="shared" si="8"/>
        <v>0</v>
      </c>
      <c r="Q24" s="72">
        <f t="shared" si="8"/>
        <v>0</v>
      </c>
      <c r="R24" s="72">
        <f t="shared" si="8"/>
        <v>0</v>
      </c>
      <c r="S24" s="72">
        <f t="shared" si="8"/>
        <v>0</v>
      </c>
      <c r="T24" s="72">
        <f t="shared" si="8"/>
        <v>0</v>
      </c>
      <c r="U24" s="72">
        <f t="shared" si="8"/>
        <v>0</v>
      </c>
      <c r="V24" s="72">
        <f t="shared" si="8"/>
        <v>0</v>
      </c>
      <c r="W24" s="72">
        <f t="shared" si="8"/>
        <v>0</v>
      </c>
      <c r="X24" s="72">
        <f t="shared" si="8"/>
        <v>0</v>
      </c>
      <c r="Y24" s="72">
        <f t="shared" si="8"/>
        <v>0</v>
      </c>
      <c r="Z24" s="72">
        <f t="shared" si="8"/>
        <v>0</v>
      </c>
      <c r="AA24" s="72">
        <f t="shared" si="8"/>
        <v>0</v>
      </c>
      <c r="AB24" s="72">
        <f t="shared" si="8"/>
        <v>0</v>
      </c>
      <c r="AC24" s="72">
        <f t="shared" si="8"/>
        <v>0</v>
      </c>
      <c r="AD24" s="44">
        <f t="shared" si="8"/>
        <v>0</v>
      </c>
      <c r="AE24" s="76"/>
      <c r="AF24" s="71">
        <f>AF23*0.6</f>
        <v>0</v>
      </c>
      <c r="AG24" s="44">
        <f>AG23*0.44</f>
        <v>0</v>
      </c>
      <c r="AH24" s="47">
        <f t="shared" ref="AH24:AJ24" si="9">AH23*0.6</f>
        <v>0</v>
      </c>
      <c r="AI24" s="44">
        <f>AI23*0.8</f>
        <v>0</v>
      </c>
      <c r="AJ24" s="47">
        <f t="shared" si="9"/>
        <v>0</v>
      </c>
      <c r="AK24" s="44">
        <f>AK23*0.8</f>
        <v>0</v>
      </c>
    </row>
    <row r="25" spans="1:37" s="55" customFormat="1" ht="21.75" thickTop="1" thickBot="1">
      <c r="A25" s="53"/>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5"/>
    </row>
    <row r="26" spans="1:37" ht="21" thickTop="1">
      <c r="A26" s="64" t="s">
        <v>6</v>
      </c>
      <c r="B26" s="61"/>
      <c r="C26" s="61" t="s">
        <v>28</v>
      </c>
      <c r="D26" s="61" t="s">
        <v>29</v>
      </c>
      <c r="E26" s="61" t="s">
        <v>30</v>
      </c>
      <c r="F26" s="61" t="s">
        <v>31</v>
      </c>
      <c r="G26" s="61" t="s">
        <v>32</v>
      </c>
      <c r="H26" s="61" t="s">
        <v>33</v>
      </c>
      <c r="I26" s="61" t="s">
        <v>34</v>
      </c>
      <c r="J26" s="61" t="s">
        <v>35</v>
      </c>
      <c r="K26" s="61" t="s">
        <v>36</v>
      </c>
      <c r="L26" s="61" t="s">
        <v>37</v>
      </c>
      <c r="M26" s="61" t="s">
        <v>38</v>
      </c>
      <c r="N26" s="61" t="s">
        <v>52</v>
      </c>
      <c r="O26" s="61" t="s">
        <v>39</v>
      </c>
      <c r="P26" s="61" t="s">
        <v>40</v>
      </c>
      <c r="Q26" s="61" t="s">
        <v>41</v>
      </c>
      <c r="R26" s="61" t="s">
        <v>42</v>
      </c>
      <c r="S26" s="61" t="s">
        <v>43</v>
      </c>
      <c r="T26" s="61" t="s">
        <v>7</v>
      </c>
      <c r="U26" s="61" t="s">
        <v>8</v>
      </c>
      <c r="V26" s="61" t="s">
        <v>9</v>
      </c>
      <c r="W26" s="61" t="s">
        <v>10</v>
      </c>
      <c r="X26" s="61" t="s">
        <v>11</v>
      </c>
      <c r="Y26" s="61" t="s">
        <v>12</v>
      </c>
      <c r="Z26" s="61" t="s">
        <v>13</v>
      </c>
      <c r="AA26" s="61" t="s">
        <v>14</v>
      </c>
      <c r="AB26" s="61" t="s">
        <v>15</v>
      </c>
      <c r="AC26" s="61" t="s">
        <v>16</v>
      </c>
      <c r="AD26" s="62" t="s">
        <v>17</v>
      </c>
      <c r="AE26" s="17" t="s">
        <v>20</v>
      </c>
      <c r="AF26" s="38" t="s">
        <v>22</v>
      </c>
      <c r="AG26" s="39" t="s">
        <v>23</v>
      </c>
      <c r="AH26" s="39" t="s">
        <v>24</v>
      </c>
      <c r="AI26" s="39" t="s">
        <v>25</v>
      </c>
      <c r="AJ26" s="39" t="s">
        <v>26</v>
      </c>
      <c r="AK26" s="41" t="s">
        <v>27</v>
      </c>
    </row>
    <row r="27" spans="1:37" ht="21" customHeight="1">
      <c r="A27" s="101"/>
      <c r="B27" s="65" t="s">
        <v>21</v>
      </c>
      <c r="C27" s="54">
        <v>2</v>
      </c>
      <c r="D27" s="54">
        <v>2</v>
      </c>
      <c r="E27" s="54">
        <v>5</v>
      </c>
      <c r="F27" s="54">
        <v>5</v>
      </c>
      <c r="G27" s="54">
        <v>3</v>
      </c>
      <c r="H27" s="54">
        <v>5</v>
      </c>
      <c r="I27" s="54">
        <v>5</v>
      </c>
      <c r="J27" s="54">
        <v>5</v>
      </c>
      <c r="K27" s="54">
        <v>2</v>
      </c>
      <c r="L27" s="54">
        <v>5</v>
      </c>
      <c r="M27" s="54">
        <v>2</v>
      </c>
      <c r="N27" s="54">
        <v>6</v>
      </c>
      <c r="O27" s="54">
        <v>6</v>
      </c>
      <c r="P27" s="54">
        <v>5</v>
      </c>
      <c r="Q27" s="54">
        <v>3</v>
      </c>
      <c r="R27" s="54">
        <v>2.5</v>
      </c>
      <c r="S27" s="54">
        <v>2.5</v>
      </c>
      <c r="T27" s="54">
        <v>5</v>
      </c>
      <c r="U27" s="54">
        <v>4</v>
      </c>
      <c r="V27" s="54">
        <v>5</v>
      </c>
      <c r="W27" s="54">
        <v>1</v>
      </c>
      <c r="X27" s="54">
        <v>5</v>
      </c>
      <c r="Y27" s="54">
        <v>2</v>
      </c>
      <c r="Z27" s="54">
        <v>2</v>
      </c>
      <c r="AA27" s="54">
        <v>1</v>
      </c>
      <c r="AB27" s="54">
        <v>4</v>
      </c>
      <c r="AC27" s="54">
        <v>5</v>
      </c>
      <c r="AD27" s="56">
        <v>2</v>
      </c>
      <c r="AF27" s="29">
        <v>25</v>
      </c>
      <c r="AG27" s="30">
        <v>25</v>
      </c>
      <c r="AH27" s="30">
        <v>15</v>
      </c>
      <c r="AI27" s="30">
        <v>10</v>
      </c>
      <c r="AJ27" s="30">
        <v>15</v>
      </c>
      <c r="AK27" s="31">
        <v>10</v>
      </c>
    </row>
    <row r="28" spans="1:37" s="22" customFormat="1" ht="21" customHeight="1">
      <c r="A28" s="102"/>
      <c r="B28" s="66" t="s">
        <v>18</v>
      </c>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6"/>
      <c r="AF28" s="53"/>
      <c r="AG28" s="54"/>
      <c r="AH28" s="54"/>
      <c r="AI28" s="54"/>
      <c r="AJ28" s="54"/>
      <c r="AK28" s="54"/>
    </row>
    <row r="29" spans="1:37" ht="21.75" customHeight="1" thickBot="1">
      <c r="A29" s="103"/>
      <c r="B29" s="58" t="s">
        <v>19</v>
      </c>
      <c r="C29" s="58">
        <f>C28*0.3</f>
        <v>0</v>
      </c>
      <c r="D29" s="58">
        <f>D28*0.3</f>
        <v>0</v>
      </c>
      <c r="E29" s="58">
        <f>E28*0.3</f>
        <v>0</v>
      </c>
      <c r="F29" s="58">
        <f t="shared" ref="F29:AD29" si="10">F28*0.3</f>
        <v>0</v>
      </c>
      <c r="G29" s="58">
        <f t="shared" si="10"/>
        <v>0</v>
      </c>
      <c r="H29" s="58">
        <f t="shared" si="10"/>
        <v>0</v>
      </c>
      <c r="I29" s="58">
        <f t="shared" si="10"/>
        <v>0</v>
      </c>
      <c r="J29" s="58">
        <f t="shared" si="10"/>
        <v>0</v>
      </c>
      <c r="K29" s="58">
        <f t="shared" si="10"/>
        <v>0</v>
      </c>
      <c r="L29" s="58">
        <f t="shared" si="10"/>
        <v>0</v>
      </c>
      <c r="M29" s="58">
        <f t="shared" si="10"/>
        <v>0</v>
      </c>
      <c r="N29" s="58">
        <f t="shared" si="10"/>
        <v>0</v>
      </c>
      <c r="O29" s="58">
        <f t="shared" si="10"/>
        <v>0</v>
      </c>
      <c r="P29" s="58">
        <f t="shared" si="10"/>
        <v>0</v>
      </c>
      <c r="Q29" s="58">
        <f t="shared" si="10"/>
        <v>0</v>
      </c>
      <c r="R29" s="58">
        <f t="shared" si="10"/>
        <v>0</v>
      </c>
      <c r="S29" s="58">
        <f t="shared" si="10"/>
        <v>0</v>
      </c>
      <c r="T29" s="58">
        <f t="shared" si="10"/>
        <v>0</v>
      </c>
      <c r="U29" s="58">
        <f t="shared" si="10"/>
        <v>0</v>
      </c>
      <c r="V29" s="58">
        <f t="shared" si="10"/>
        <v>0</v>
      </c>
      <c r="W29" s="58">
        <f t="shared" si="10"/>
        <v>0</v>
      </c>
      <c r="X29" s="58">
        <f t="shared" si="10"/>
        <v>0</v>
      </c>
      <c r="Y29" s="58">
        <f t="shared" si="10"/>
        <v>0</v>
      </c>
      <c r="Z29" s="58">
        <f t="shared" si="10"/>
        <v>0</v>
      </c>
      <c r="AA29" s="58">
        <f t="shared" si="10"/>
        <v>0</v>
      </c>
      <c r="AB29" s="58">
        <f t="shared" si="10"/>
        <v>0</v>
      </c>
      <c r="AC29" s="58">
        <f t="shared" si="10"/>
        <v>0</v>
      </c>
      <c r="AD29" s="59">
        <f t="shared" si="10"/>
        <v>0</v>
      </c>
      <c r="AF29" s="35">
        <f>AF28*0.6</f>
        <v>0</v>
      </c>
      <c r="AG29" s="36">
        <f>AG28*0.44</f>
        <v>0</v>
      </c>
      <c r="AH29" s="36">
        <f t="shared" ref="AH29:AJ29" si="11">AH28*0.6</f>
        <v>0</v>
      </c>
      <c r="AI29" s="36">
        <f>AI28*0.8</f>
        <v>0</v>
      </c>
      <c r="AJ29" s="36">
        <f t="shared" si="11"/>
        <v>0</v>
      </c>
      <c r="AK29" s="37">
        <f>AK28*0.8</f>
        <v>0</v>
      </c>
    </row>
    <row r="30" spans="1:37" ht="21.75" thickTop="1" thickBot="1">
      <c r="A30" s="29"/>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70"/>
    </row>
    <row r="31" spans="1:37" ht="21" thickTop="1">
      <c r="A31" s="51" t="s">
        <v>6</v>
      </c>
      <c r="B31" s="14"/>
      <c r="C31" s="14" t="s">
        <v>28</v>
      </c>
      <c r="D31" s="14" t="s">
        <v>29</v>
      </c>
      <c r="E31" s="14" t="s">
        <v>30</v>
      </c>
      <c r="F31" s="14" t="s">
        <v>31</v>
      </c>
      <c r="G31" s="14" t="s">
        <v>32</v>
      </c>
      <c r="H31" s="14" t="s">
        <v>33</v>
      </c>
      <c r="I31" s="14" t="s">
        <v>34</v>
      </c>
      <c r="J31" s="14" t="s">
        <v>35</v>
      </c>
      <c r="K31" s="14" t="s">
        <v>36</v>
      </c>
      <c r="L31" s="14" t="s">
        <v>37</v>
      </c>
      <c r="M31" s="14" t="s">
        <v>38</v>
      </c>
      <c r="N31" s="14" t="s">
        <v>52</v>
      </c>
      <c r="O31" s="14" t="s">
        <v>39</v>
      </c>
      <c r="P31" s="14" t="s">
        <v>40</v>
      </c>
      <c r="Q31" s="14" t="s">
        <v>41</v>
      </c>
      <c r="R31" s="14" t="s">
        <v>42</v>
      </c>
      <c r="S31" s="14" t="s">
        <v>43</v>
      </c>
      <c r="T31" s="14" t="s">
        <v>7</v>
      </c>
      <c r="U31" s="14" t="s">
        <v>8</v>
      </c>
      <c r="V31" s="14" t="s">
        <v>9</v>
      </c>
      <c r="W31" s="14" t="s">
        <v>10</v>
      </c>
      <c r="X31" s="14" t="s">
        <v>11</v>
      </c>
      <c r="Y31" s="14" t="s">
        <v>12</v>
      </c>
      <c r="Z31" s="14" t="s">
        <v>13</v>
      </c>
      <c r="AA31" s="14" t="s">
        <v>14</v>
      </c>
      <c r="AB31" s="14" t="s">
        <v>15</v>
      </c>
      <c r="AC31" s="14" t="s">
        <v>16</v>
      </c>
      <c r="AD31" s="15" t="s">
        <v>17</v>
      </c>
      <c r="AE31" s="76" t="s">
        <v>20</v>
      </c>
      <c r="AF31" s="13" t="s">
        <v>22</v>
      </c>
      <c r="AG31" s="15" t="s">
        <v>23</v>
      </c>
      <c r="AH31" s="45" t="s">
        <v>24</v>
      </c>
      <c r="AI31" s="15" t="s">
        <v>25</v>
      </c>
      <c r="AJ31" s="45" t="s">
        <v>26</v>
      </c>
      <c r="AK31" s="15" t="s">
        <v>27</v>
      </c>
    </row>
    <row r="32" spans="1:37" ht="21" customHeight="1">
      <c r="A32" s="98"/>
      <c r="B32" s="48" t="s">
        <v>21</v>
      </c>
      <c r="C32" s="19">
        <v>2</v>
      </c>
      <c r="D32" s="19">
        <v>2</v>
      </c>
      <c r="E32" s="19">
        <v>5</v>
      </c>
      <c r="F32" s="19">
        <v>5</v>
      </c>
      <c r="G32" s="19">
        <v>3</v>
      </c>
      <c r="H32" s="19">
        <v>5</v>
      </c>
      <c r="I32" s="19">
        <v>5</v>
      </c>
      <c r="J32" s="19">
        <v>5</v>
      </c>
      <c r="K32" s="19">
        <v>2</v>
      </c>
      <c r="L32" s="19">
        <v>5</v>
      </c>
      <c r="M32" s="19">
        <v>2</v>
      </c>
      <c r="N32" s="19">
        <v>6</v>
      </c>
      <c r="O32" s="19">
        <v>6</v>
      </c>
      <c r="P32" s="19">
        <v>5</v>
      </c>
      <c r="Q32" s="19">
        <v>3</v>
      </c>
      <c r="R32" s="19">
        <v>2.5</v>
      </c>
      <c r="S32" s="19">
        <v>2.5</v>
      </c>
      <c r="T32" s="19">
        <v>5</v>
      </c>
      <c r="U32" s="19">
        <v>4</v>
      </c>
      <c r="V32" s="19">
        <v>5</v>
      </c>
      <c r="W32" s="19">
        <v>1</v>
      </c>
      <c r="X32" s="19">
        <v>5</v>
      </c>
      <c r="Y32" s="19">
        <v>2</v>
      </c>
      <c r="Z32" s="19">
        <v>2</v>
      </c>
      <c r="AA32" s="19">
        <v>1</v>
      </c>
      <c r="AB32" s="19">
        <v>4</v>
      </c>
      <c r="AC32" s="19">
        <v>5</v>
      </c>
      <c r="AD32" s="20">
        <v>2</v>
      </c>
      <c r="AE32" s="76"/>
      <c r="AF32" s="18">
        <v>25</v>
      </c>
      <c r="AG32" s="20">
        <v>25</v>
      </c>
      <c r="AH32" s="46">
        <v>15</v>
      </c>
      <c r="AI32" s="20">
        <v>10</v>
      </c>
      <c r="AJ32" s="46">
        <v>15</v>
      </c>
      <c r="AK32" s="20">
        <v>10</v>
      </c>
    </row>
    <row r="33" spans="1:37" s="22" customFormat="1" ht="21" customHeight="1">
      <c r="A33" s="99"/>
      <c r="B33" s="49" t="s">
        <v>18</v>
      </c>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76"/>
      <c r="AF33" s="18"/>
      <c r="AG33" s="19"/>
      <c r="AH33" s="19"/>
      <c r="AI33" s="19"/>
      <c r="AJ33" s="19"/>
      <c r="AK33" s="19"/>
    </row>
    <row r="34" spans="1:37" ht="21.75" customHeight="1" thickBot="1">
      <c r="A34" s="100"/>
      <c r="B34" s="72" t="s">
        <v>19</v>
      </c>
      <c r="C34" s="72">
        <f>C33*0.3</f>
        <v>0</v>
      </c>
      <c r="D34" s="72">
        <f>D33*0.3</f>
        <v>0</v>
      </c>
      <c r="E34" s="72">
        <f>E33*0.3</f>
        <v>0</v>
      </c>
      <c r="F34" s="72">
        <f t="shared" ref="F34:AD34" si="12">F33*0.3</f>
        <v>0</v>
      </c>
      <c r="G34" s="72">
        <f t="shared" si="12"/>
        <v>0</v>
      </c>
      <c r="H34" s="72">
        <f t="shared" si="12"/>
        <v>0</v>
      </c>
      <c r="I34" s="72">
        <f t="shared" si="12"/>
        <v>0</v>
      </c>
      <c r="J34" s="72">
        <f t="shared" si="12"/>
        <v>0</v>
      </c>
      <c r="K34" s="72">
        <f t="shared" si="12"/>
        <v>0</v>
      </c>
      <c r="L34" s="72">
        <f t="shared" si="12"/>
        <v>0</v>
      </c>
      <c r="M34" s="72">
        <f t="shared" si="12"/>
        <v>0</v>
      </c>
      <c r="N34" s="72">
        <f t="shared" si="12"/>
        <v>0</v>
      </c>
      <c r="O34" s="72">
        <f t="shared" si="12"/>
        <v>0</v>
      </c>
      <c r="P34" s="72">
        <f t="shared" si="12"/>
        <v>0</v>
      </c>
      <c r="Q34" s="72">
        <f t="shared" si="12"/>
        <v>0</v>
      </c>
      <c r="R34" s="72">
        <f t="shared" si="12"/>
        <v>0</v>
      </c>
      <c r="S34" s="72">
        <f t="shared" si="12"/>
        <v>0</v>
      </c>
      <c r="T34" s="72">
        <f t="shared" si="12"/>
        <v>0</v>
      </c>
      <c r="U34" s="72">
        <f t="shared" si="12"/>
        <v>0</v>
      </c>
      <c r="V34" s="72">
        <f t="shared" si="12"/>
        <v>0</v>
      </c>
      <c r="W34" s="72">
        <f t="shared" si="12"/>
        <v>0</v>
      </c>
      <c r="X34" s="72">
        <f t="shared" si="12"/>
        <v>0</v>
      </c>
      <c r="Y34" s="72">
        <f t="shared" si="12"/>
        <v>0</v>
      </c>
      <c r="Z34" s="72">
        <f t="shared" si="12"/>
        <v>0</v>
      </c>
      <c r="AA34" s="72">
        <f t="shared" si="12"/>
        <v>0</v>
      </c>
      <c r="AB34" s="72">
        <f t="shared" si="12"/>
        <v>0</v>
      </c>
      <c r="AC34" s="72">
        <f t="shared" si="12"/>
        <v>0</v>
      </c>
      <c r="AD34" s="44">
        <f t="shared" si="12"/>
        <v>0</v>
      </c>
      <c r="AE34" s="76"/>
      <c r="AF34" s="71">
        <f>AF33*0.6</f>
        <v>0</v>
      </c>
      <c r="AG34" s="44">
        <f>AG33*0.44</f>
        <v>0</v>
      </c>
      <c r="AH34" s="47">
        <f t="shared" ref="AH34:AJ34" si="13">AH33*0.6</f>
        <v>0</v>
      </c>
      <c r="AI34" s="44">
        <f>AI33*0.8</f>
        <v>0</v>
      </c>
      <c r="AJ34" s="47">
        <f t="shared" si="13"/>
        <v>0</v>
      </c>
      <c r="AK34" s="44">
        <f>AK33*0.8</f>
        <v>0</v>
      </c>
    </row>
    <row r="35" spans="1:37" ht="21.75" thickTop="1" thickBot="1">
      <c r="A35" s="29"/>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70"/>
    </row>
    <row r="36" spans="1:37" ht="21" thickTop="1">
      <c r="A36" s="64" t="s">
        <v>6</v>
      </c>
      <c r="B36" s="61"/>
      <c r="C36" s="61" t="s">
        <v>28</v>
      </c>
      <c r="D36" s="61" t="s">
        <v>29</v>
      </c>
      <c r="E36" s="61" t="s">
        <v>30</v>
      </c>
      <c r="F36" s="61" t="s">
        <v>31</v>
      </c>
      <c r="G36" s="61" t="s">
        <v>32</v>
      </c>
      <c r="H36" s="61" t="s">
        <v>33</v>
      </c>
      <c r="I36" s="61" t="s">
        <v>34</v>
      </c>
      <c r="J36" s="61" t="s">
        <v>35</v>
      </c>
      <c r="K36" s="61" t="s">
        <v>36</v>
      </c>
      <c r="L36" s="61" t="s">
        <v>37</v>
      </c>
      <c r="M36" s="61" t="s">
        <v>38</v>
      </c>
      <c r="N36" s="61" t="s">
        <v>52</v>
      </c>
      <c r="O36" s="61" t="s">
        <v>39</v>
      </c>
      <c r="P36" s="61" t="s">
        <v>40</v>
      </c>
      <c r="Q36" s="61" t="s">
        <v>41</v>
      </c>
      <c r="R36" s="61" t="s">
        <v>42</v>
      </c>
      <c r="S36" s="61" t="s">
        <v>43</v>
      </c>
      <c r="T36" s="61" t="s">
        <v>7</v>
      </c>
      <c r="U36" s="61" t="s">
        <v>8</v>
      </c>
      <c r="V36" s="61" t="s">
        <v>9</v>
      </c>
      <c r="W36" s="61" t="s">
        <v>10</v>
      </c>
      <c r="X36" s="61" t="s">
        <v>11</v>
      </c>
      <c r="Y36" s="61" t="s">
        <v>12</v>
      </c>
      <c r="Z36" s="61" t="s">
        <v>13</v>
      </c>
      <c r="AA36" s="61" t="s">
        <v>14</v>
      </c>
      <c r="AB36" s="61" t="s">
        <v>15</v>
      </c>
      <c r="AC36" s="61" t="s">
        <v>16</v>
      </c>
      <c r="AD36" s="62" t="s">
        <v>17</v>
      </c>
      <c r="AE36" s="17" t="s">
        <v>20</v>
      </c>
      <c r="AF36" s="38" t="s">
        <v>22</v>
      </c>
      <c r="AG36" s="39" t="s">
        <v>23</v>
      </c>
      <c r="AH36" s="39" t="s">
        <v>24</v>
      </c>
      <c r="AI36" s="39" t="s">
        <v>25</v>
      </c>
      <c r="AJ36" s="39" t="s">
        <v>26</v>
      </c>
      <c r="AK36" s="41" t="s">
        <v>27</v>
      </c>
    </row>
    <row r="37" spans="1:37" ht="21" customHeight="1">
      <c r="A37" s="101"/>
      <c r="B37" s="65" t="s">
        <v>21</v>
      </c>
      <c r="C37" s="54">
        <v>2</v>
      </c>
      <c r="D37" s="54">
        <v>2</v>
      </c>
      <c r="E37" s="54">
        <v>5</v>
      </c>
      <c r="F37" s="54">
        <v>5</v>
      </c>
      <c r="G37" s="54">
        <v>3</v>
      </c>
      <c r="H37" s="54">
        <v>5</v>
      </c>
      <c r="I37" s="54">
        <v>5</v>
      </c>
      <c r="J37" s="54">
        <v>5</v>
      </c>
      <c r="K37" s="54">
        <v>2</v>
      </c>
      <c r="L37" s="54">
        <v>5</v>
      </c>
      <c r="M37" s="54">
        <v>2</v>
      </c>
      <c r="N37" s="54">
        <v>6</v>
      </c>
      <c r="O37" s="54">
        <v>6</v>
      </c>
      <c r="P37" s="54">
        <v>5</v>
      </c>
      <c r="Q37" s="54">
        <v>3</v>
      </c>
      <c r="R37" s="54">
        <v>2.5</v>
      </c>
      <c r="S37" s="54">
        <v>2.5</v>
      </c>
      <c r="T37" s="54">
        <v>5</v>
      </c>
      <c r="U37" s="54">
        <v>4</v>
      </c>
      <c r="V37" s="54">
        <v>5</v>
      </c>
      <c r="W37" s="54">
        <v>1</v>
      </c>
      <c r="X37" s="54">
        <v>5</v>
      </c>
      <c r="Y37" s="54">
        <v>2</v>
      </c>
      <c r="Z37" s="54">
        <v>2</v>
      </c>
      <c r="AA37" s="54">
        <v>1</v>
      </c>
      <c r="AB37" s="54">
        <v>4</v>
      </c>
      <c r="AC37" s="54">
        <v>5</v>
      </c>
      <c r="AD37" s="56">
        <v>2</v>
      </c>
      <c r="AF37" s="29">
        <v>25</v>
      </c>
      <c r="AG37" s="30">
        <v>25</v>
      </c>
      <c r="AH37" s="30">
        <v>15</v>
      </c>
      <c r="AI37" s="30">
        <v>10</v>
      </c>
      <c r="AJ37" s="30">
        <v>15</v>
      </c>
      <c r="AK37" s="31">
        <v>10</v>
      </c>
    </row>
    <row r="38" spans="1:37" s="22" customFormat="1" ht="21" customHeight="1">
      <c r="A38" s="102"/>
      <c r="B38" s="66" t="s">
        <v>18</v>
      </c>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6"/>
      <c r="AF38" s="53"/>
      <c r="AG38" s="54"/>
      <c r="AH38" s="54"/>
      <c r="AI38" s="54"/>
      <c r="AJ38" s="54"/>
      <c r="AK38" s="54"/>
    </row>
    <row r="39" spans="1:37" ht="21.75" customHeight="1" thickBot="1">
      <c r="A39" s="103"/>
      <c r="B39" s="58" t="s">
        <v>19</v>
      </c>
      <c r="C39" s="58">
        <f>C38*0.3</f>
        <v>0</v>
      </c>
      <c r="D39" s="58">
        <f>D38*0.3</f>
        <v>0</v>
      </c>
      <c r="E39" s="58">
        <f>E38*0.3</f>
        <v>0</v>
      </c>
      <c r="F39" s="58">
        <f t="shared" ref="F39:AD39" si="14">F38*0.3</f>
        <v>0</v>
      </c>
      <c r="G39" s="58">
        <f t="shared" si="14"/>
        <v>0</v>
      </c>
      <c r="H39" s="58">
        <f t="shared" si="14"/>
        <v>0</v>
      </c>
      <c r="I39" s="58">
        <f t="shared" si="14"/>
        <v>0</v>
      </c>
      <c r="J39" s="58">
        <f t="shared" si="14"/>
        <v>0</v>
      </c>
      <c r="K39" s="58">
        <f t="shared" si="14"/>
        <v>0</v>
      </c>
      <c r="L39" s="58">
        <f t="shared" si="14"/>
        <v>0</v>
      </c>
      <c r="M39" s="58">
        <f t="shared" si="14"/>
        <v>0</v>
      </c>
      <c r="N39" s="58">
        <f t="shared" si="14"/>
        <v>0</v>
      </c>
      <c r="O39" s="58">
        <f t="shared" si="14"/>
        <v>0</v>
      </c>
      <c r="P39" s="58">
        <f t="shared" si="14"/>
        <v>0</v>
      </c>
      <c r="Q39" s="58">
        <f t="shared" si="14"/>
        <v>0</v>
      </c>
      <c r="R39" s="58">
        <f t="shared" si="14"/>
        <v>0</v>
      </c>
      <c r="S39" s="58">
        <f t="shared" si="14"/>
        <v>0</v>
      </c>
      <c r="T39" s="58">
        <f t="shared" si="14"/>
        <v>0</v>
      </c>
      <c r="U39" s="58">
        <f t="shared" si="14"/>
        <v>0</v>
      </c>
      <c r="V39" s="58">
        <f t="shared" si="14"/>
        <v>0</v>
      </c>
      <c r="W39" s="58">
        <f t="shared" si="14"/>
        <v>0</v>
      </c>
      <c r="X39" s="58">
        <f t="shared" si="14"/>
        <v>0</v>
      </c>
      <c r="Y39" s="58">
        <f t="shared" si="14"/>
        <v>0</v>
      </c>
      <c r="Z39" s="58">
        <f t="shared" si="14"/>
        <v>0</v>
      </c>
      <c r="AA39" s="58">
        <f t="shared" si="14"/>
        <v>0</v>
      </c>
      <c r="AB39" s="58">
        <f t="shared" si="14"/>
        <v>0</v>
      </c>
      <c r="AC39" s="58">
        <f t="shared" si="14"/>
        <v>0</v>
      </c>
      <c r="AD39" s="59">
        <f t="shared" si="14"/>
        <v>0</v>
      </c>
      <c r="AF39" s="35">
        <f>AF38*0.6</f>
        <v>0</v>
      </c>
      <c r="AG39" s="36">
        <f>AG38*0.44</f>
        <v>0</v>
      </c>
      <c r="AH39" s="36">
        <f t="shared" ref="AH39:AJ39" si="15">AH38*0.6</f>
        <v>0</v>
      </c>
      <c r="AI39" s="36">
        <f>AI38*0.8</f>
        <v>0</v>
      </c>
      <c r="AJ39" s="36">
        <f t="shared" si="15"/>
        <v>0</v>
      </c>
      <c r="AK39" s="37">
        <f>AK38*0.8</f>
        <v>0</v>
      </c>
    </row>
    <row r="40" spans="1:37" ht="21.75" thickTop="1" thickBot="1">
      <c r="A40" s="29"/>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70"/>
    </row>
    <row r="41" spans="1:37" ht="21" thickTop="1">
      <c r="A41" s="51" t="s">
        <v>6</v>
      </c>
      <c r="B41" s="14"/>
      <c r="C41" s="14" t="s">
        <v>28</v>
      </c>
      <c r="D41" s="14" t="s">
        <v>29</v>
      </c>
      <c r="E41" s="14" t="s">
        <v>30</v>
      </c>
      <c r="F41" s="14" t="s">
        <v>31</v>
      </c>
      <c r="G41" s="14" t="s">
        <v>32</v>
      </c>
      <c r="H41" s="14" t="s">
        <v>33</v>
      </c>
      <c r="I41" s="14" t="s">
        <v>34</v>
      </c>
      <c r="J41" s="14" t="s">
        <v>35</v>
      </c>
      <c r="K41" s="14" t="s">
        <v>36</v>
      </c>
      <c r="L41" s="14" t="s">
        <v>37</v>
      </c>
      <c r="M41" s="14" t="s">
        <v>38</v>
      </c>
      <c r="N41" s="14" t="s">
        <v>52</v>
      </c>
      <c r="O41" s="14" t="s">
        <v>39</v>
      </c>
      <c r="P41" s="14" t="s">
        <v>40</v>
      </c>
      <c r="Q41" s="14" t="s">
        <v>41</v>
      </c>
      <c r="R41" s="14" t="s">
        <v>42</v>
      </c>
      <c r="S41" s="14" t="s">
        <v>43</v>
      </c>
      <c r="T41" s="14" t="s">
        <v>7</v>
      </c>
      <c r="U41" s="14" t="s">
        <v>8</v>
      </c>
      <c r="V41" s="14" t="s">
        <v>9</v>
      </c>
      <c r="W41" s="14" t="s">
        <v>10</v>
      </c>
      <c r="X41" s="14" t="s">
        <v>11</v>
      </c>
      <c r="Y41" s="14" t="s">
        <v>12</v>
      </c>
      <c r="Z41" s="14" t="s">
        <v>13</v>
      </c>
      <c r="AA41" s="14" t="s">
        <v>14</v>
      </c>
      <c r="AB41" s="14" t="s">
        <v>15</v>
      </c>
      <c r="AC41" s="14" t="s">
        <v>16</v>
      </c>
      <c r="AD41" s="15" t="s">
        <v>17</v>
      </c>
      <c r="AE41" s="76" t="s">
        <v>20</v>
      </c>
      <c r="AF41" s="13" t="s">
        <v>22</v>
      </c>
      <c r="AG41" s="15" t="s">
        <v>23</v>
      </c>
      <c r="AH41" s="45" t="s">
        <v>24</v>
      </c>
      <c r="AI41" s="15" t="s">
        <v>25</v>
      </c>
      <c r="AJ41" s="45" t="s">
        <v>26</v>
      </c>
      <c r="AK41" s="15" t="s">
        <v>27</v>
      </c>
    </row>
    <row r="42" spans="1:37" ht="21" customHeight="1">
      <c r="A42" s="98"/>
      <c r="B42" s="48" t="s">
        <v>21</v>
      </c>
      <c r="C42" s="19">
        <v>2</v>
      </c>
      <c r="D42" s="19">
        <v>2</v>
      </c>
      <c r="E42" s="19">
        <v>5</v>
      </c>
      <c r="F42" s="19">
        <v>5</v>
      </c>
      <c r="G42" s="19">
        <v>3</v>
      </c>
      <c r="H42" s="19">
        <v>5</v>
      </c>
      <c r="I42" s="19">
        <v>5</v>
      </c>
      <c r="J42" s="19">
        <v>5</v>
      </c>
      <c r="K42" s="19">
        <v>2</v>
      </c>
      <c r="L42" s="19">
        <v>5</v>
      </c>
      <c r="M42" s="19">
        <v>2</v>
      </c>
      <c r="N42" s="19">
        <v>6</v>
      </c>
      <c r="O42" s="19">
        <v>6</v>
      </c>
      <c r="P42" s="19">
        <v>5</v>
      </c>
      <c r="Q42" s="19">
        <v>3</v>
      </c>
      <c r="R42" s="19">
        <v>2.5</v>
      </c>
      <c r="S42" s="19">
        <v>2.5</v>
      </c>
      <c r="T42" s="19">
        <v>5</v>
      </c>
      <c r="U42" s="19">
        <v>4</v>
      </c>
      <c r="V42" s="19">
        <v>5</v>
      </c>
      <c r="W42" s="19">
        <v>1</v>
      </c>
      <c r="X42" s="19">
        <v>5</v>
      </c>
      <c r="Y42" s="19">
        <v>2</v>
      </c>
      <c r="Z42" s="19">
        <v>2</v>
      </c>
      <c r="AA42" s="19">
        <v>1</v>
      </c>
      <c r="AB42" s="19">
        <v>4</v>
      </c>
      <c r="AC42" s="19">
        <v>5</v>
      </c>
      <c r="AD42" s="20">
        <v>2</v>
      </c>
      <c r="AE42" s="76"/>
      <c r="AF42" s="18">
        <v>25</v>
      </c>
      <c r="AG42" s="20">
        <v>25</v>
      </c>
      <c r="AH42" s="46">
        <v>15</v>
      </c>
      <c r="AI42" s="20">
        <v>10</v>
      </c>
      <c r="AJ42" s="46">
        <v>15</v>
      </c>
      <c r="AK42" s="20">
        <v>10</v>
      </c>
    </row>
    <row r="43" spans="1:37" s="22" customFormat="1" ht="21" customHeight="1">
      <c r="A43" s="99"/>
      <c r="B43" s="49" t="s">
        <v>18</v>
      </c>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76"/>
      <c r="AF43" s="18"/>
      <c r="AG43" s="19"/>
      <c r="AH43" s="19"/>
      <c r="AI43" s="19"/>
      <c r="AJ43" s="19"/>
      <c r="AK43" s="19"/>
    </row>
    <row r="44" spans="1:37" ht="21.75" customHeight="1" thickBot="1">
      <c r="A44" s="100"/>
      <c r="B44" s="72" t="s">
        <v>19</v>
      </c>
      <c r="C44" s="72">
        <f>C43*0.3</f>
        <v>0</v>
      </c>
      <c r="D44" s="72">
        <f>D43*0.3</f>
        <v>0</v>
      </c>
      <c r="E44" s="72">
        <f>E43*0.3</f>
        <v>0</v>
      </c>
      <c r="F44" s="72">
        <f t="shared" ref="F44:AD44" si="16">F43*0.3</f>
        <v>0</v>
      </c>
      <c r="G44" s="72">
        <f t="shared" si="16"/>
        <v>0</v>
      </c>
      <c r="H44" s="72">
        <f t="shared" si="16"/>
        <v>0</v>
      </c>
      <c r="I44" s="72">
        <f t="shared" si="16"/>
        <v>0</v>
      </c>
      <c r="J44" s="72">
        <f t="shared" si="16"/>
        <v>0</v>
      </c>
      <c r="K44" s="72">
        <f t="shared" si="16"/>
        <v>0</v>
      </c>
      <c r="L44" s="72">
        <f t="shared" si="16"/>
        <v>0</v>
      </c>
      <c r="M44" s="72">
        <f t="shared" si="16"/>
        <v>0</v>
      </c>
      <c r="N44" s="72">
        <f t="shared" si="16"/>
        <v>0</v>
      </c>
      <c r="O44" s="72">
        <f t="shared" si="16"/>
        <v>0</v>
      </c>
      <c r="P44" s="72">
        <f t="shared" si="16"/>
        <v>0</v>
      </c>
      <c r="Q44" s="72">
        <f t="shared" si="16"/>
        <v>0</v>
      </c>
      <c r="R44" s="72">
        <f t="shared" si="16"/>
        <v>0</v>
      </c>
      <c r="S44" s="72">
        <f t="shared" si="16"/>
        <v>0</v>
      </c>
      <c r="T44" s="72">
        <f t="shared" si="16"/>
        <v>0</v>
      </c>
      <c r="U44" s="72">
        <f t="shared" si="16"/>
        <v>0</v>
      </c>
      <c r="V44" s="72">
        <f t="shared" si="16"/>
        <v>0</v>
      </c>
      <c r="W44" s="72">
        <f t="shared" si="16"/>
        <v>0</v>
      </c>
      <c r="X44" s="72">
        <f t="shared" si="16"/>
        <v>0</v>
      </c>
      <c r="Y44" s="72">
        <f t="shared" si="16"/>
        <v>0</v>
      </c>
      <c r="Z44" s="72">
        <f t="shared" si="16"/>
        <v>0</v>
      </c>
      <c r="AA44" s="72">
        <f t="shared" si="16"/>
        <v>0</v>
      </c>
      <c r="AB44" s="72">
        <f t="shared" si="16"/>
        <v>0</v>
      </c>
      <c r="AC44" s="72">
        <f t="shared" si="16"/>
        <v>0</v>
      </c>
      <c r="AD44" s="44">
        <f t="shared" si="16"/>
        <v>0</v>
      </c>
      <c r="AE44" s="76"/>
      <c r="AF44" s="71">
        <f>AF43*0.6</f>
        <v>0</v>
      </c>
      <c r="AG44" s="44">
        <f>AG43*0.44</f>
        <v>0</v>
      </c>
      <c r="AH44" s="47">
        <f t="shared" ref="AH44:AJ44" si="17">AH43*0.6</f>
        <v>0</v>
      </c>
      <c r="AI44" s="44">
        <f>AI43*0.8</f>
        <v>0</v>
      </c>
      <c r="AJ44" s="47">
        <f t="shared" si="17"/>
        <v>0</v>
      </c>
      <c r="AK44" s="44">
        <f>AK43*0.8</f>
        <v>0</v>
      </c>
    </row>
    <row r="45" spans="1:37" ht="21.75" thickTop="1" thickBot="1">
      <c r="A45" s="29"/>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70"/>
    </row>
    <row r="46" spans="1:37" ht="21" thickTop="1">
      <c r="A46" s="64" t="s">
        <v>6</v>
      </c>
      <c r="B46" s="61"/>
      <c r="C46" s="61" t="s">
        <v>28</v>
      </c>
      <c r="D46" s="61" t="s">
        <v>29</v>
      </c>
      <c r="E46" s="61" t="s">
        <v>30</v>
      </c>
      <c r="F46" s="61" t="s">
        <v>31</v>
      </c>
      <c r="G46" s="61" t="s">
        <v>32</v>
      </c>
      <c r="H46" s="61" t="s">
        <v>33</v>
      </c>
      <c r="I46" s="61" t="s">
        <v>34</v>
      </c>
      <c r="J46" s="61" t="s">
        <v>35</v>
      </c>
      <c r="K46" s="61" t="s">
        <v>36</v>
      </c>
      <c r="L46" s="61" t="s">
        <v>37</v>
      </c>
      <c r="M46" s="61" t="s">
        <v>38</v>
      </c>
      <c r="N46" s="61" t="s">
        <v>52</v>
      </c>
      <c r="O46" s="61" t="s">
        <v>39</v>
      </c>
      <c r="P46" s="61" t="s">
        <v>40</v>
      </c>
      <c r="Q46" s="61" t="s">
        <v>41</v>
      </c>
      <c r="R46" s="61" t="s">
        <v>42</v>
      </c>
      <c r="S46" s="61" t="s">
        <v>43</v>
      </c>
      <c r="T46" s="61" t="s">
        <v>7</v>
      </c>
      <c r="U46" s="61" t="s">
        <v>8</v>
      </c>
      <c r="V46" s="61" t="s">
        <v>9</v>
      </c>
      <c r="W46" s="61" t="s">
        <v>10</v>
      </c>
      <c r="X46" s="61" t="s">
        <v>11</v>
      </c>
      <c r="Y46" s="61" t="s">
        <v>12</v>
      </c>
      <c r="Z46" s="61" t="s">
        <v>13</v>
      </c>
      <c r="AA46" s="61" t="s">
        <v>14</v>
      </c>
      <c r="AB46" s="61" t="s">
        <v>15</v>
      </c>
      <c r="AC46" s="61" t="s">
        <v>16</v>
      </c>
      <c r="AD46" s="62" t="s">
        <v>17</v>
      </c>
      <c r="AE46" s="17" t="s">
        <v>20</v>
      </c>
      <c r="AF46" s="38" t="s">
        <v>22</v>
      </c>
      <c r="AG46" s="39" t="s">
        <v>23</v>
      </c>
      <c r="AH46" s="39" t="s">
        <v>24</v>
      </c>
      <c r="AI46" s="39" t="s">
        <v>25</v>
      </c>
      <c r="AJ46" s="39" t="s">
        <v>26</v>
      </c>
      <c r="AK46" s="41" t="s">
        <v>27</v>
      </c>
    </row>
    <row r="47" spans="1:37" ht="21" customHeight="1">
      <c r="A47" s="101"/>
      <c r="B47" s="65" t="s">
        <v>21</v>
      </c>
      <c r="C47" s="54">
        <v>2</v>
      </c>
      <c r="D47" s="54">
        <v>2</v>
      </c>
      <c r="E47" s="54">
        <v>5</v>
      </c>
      <c r="F47" s="54">
        <v>5</v>
      </c>
      <c r="G47" s="54">
        <v>3</v>
      </c>
      <c r="H47" s="54">
        <v>5</v>
      </c>
      <c r="I47" s="54">
        <v>5</v>
      </c>
      <c r="J47" s="54">
        <v>5</v>
      </c>
      <c r="K47" s="54">
        <v>2</v>
      </c>
      <c r="L47" s="54">
        <v>5</v>
      </c>
      <c r="M47" s="54">
        <v>2</v>
      </c>
      <c r="N47" s="54">
        <v>6</v>
      </c>
      <c r="O47" s="54">
        <v>6</v>
      </c>
      <c r="P47" s="54">
        <v>5</v>
      </c>
      <c r="Q47" s="54">
        <v>3</v>
      </c>
      <c r="R47" s="54">
        <v>2.5</v>
      </c>
      <c r="S47" s="54">
        <v>2.5</v>
      </c>
      <c r="T47" s="54">
        <v>5</v>
      </c>
      <c r="U47" s="54">
        <v>4</v>
      </c>
      <c r="V47" s="54">
        <v>5</v>
      </c>
      <c r="W47" s="54">
        <v>1</v>
      </c>
      <c r="X47" s="54">
        <v>5</v>
      </c>
      <c r="Y47" s="54">
        <v>2</v>
      </c>
      <c r="Z47" s="54">
        <v>2</v>
      </c>
      <c r="AA47" s="54">
        <v>1</v>
      </c>
      <c r="AB47" s="54">
        <v>4</v>
      </c>
      <c r="AC47" s="54">
        <v>5</v>
      </c>
      <c r="AD47" s="56">
        <v>2</v>
      </c>
      <c r="AF47" s="29">
        <v>25</v>
      </c>
      <c r="AG47" s="30">
        <v>25</v>
      </c>
      <c r="AH47" s="30">
        <v>15</v>
      </c>
      <c r="AI47" s="30">
        <v>10</v>
      </c>
      <c r="AJ47" s="30">
        <v>15</v>
      </c>
      <c r="AK47" s="31">
        <v>10</v>
      </c>
    </row>
    <row r="48" spans="1:37" s="22" customFormat="1" ht="21" customHeight="1">
      <c r="A48" s="102"/>
      <c r="B48" s="66" t="s">
        <v>18</v>
      </c>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6"/>
      <c r="AF48" s="54"/>
      <c r="AG48" s="54"/>
      <c r="AH48" s="54"/>
      <c r="AI48" s="54"/>
      <c r="AJ48" s="54"/>
      <c r="AK48" s="54"/>
    </row>
    <row r="49" spans="1:37" ht="21.75" customHeight="1" thickBot="1">
      <c r="A49" s="103"/>
      <c r="B49" s="58" t="s">
        <v>19</v>
      </c>
      <c r="C49" s="58">
        <f>C48*0.3</f>
        <v>0</v>
      </c>
      <c r="D49" s="58">
        <f>D48*0.3</f>
        <v>0</v>
      </c>
      <c r="E49" s="58">
        <f>E48*0.3</f>
        <v>0</v>
      </c>
      <c r="F49" s="58">
        <f t="shared" ref="F49:AD49" si="18">F48*0.3</f>
        <v>0</v>
      </c>
      <c r="G49" s="58">
        <f t="shared" si="18"/>
        <v>0</v>
      </c>
      <c r="H49" s="58">
        <f t="shared" si="18"/>
        <v>0</v>
      </c>
      <c r="I49" s="58">
        <f t="shared" si="18"/>
        <v>0</v>
      </c>
      <c r="J49" s="58">
        <f t="shared" si="18"/>
        <v>0</v>
      </c>
      <c r="K49" s="58">
        <f t="shared" si="18"/>
        <v>0</v>
      </c>
      <c r="L49" s="58">
        <f t="shared" si="18"/>
        <v>0</v>
      </c>
      <c r="M49" s="58">
        <f t="shared" si="18"/>
        <v>0</v>
      </c>
      <c r="N49" s="58">
        <f t="shared" si="18"/>
        <v>0</v>
      </c>
      <c r="O49" s="58">
        <f t="shared" si="18"/>
        <v>0</v>
      </c>
      <c r="P49" s="58">
        <f t="shared" si="18"/>
        <v>0</v>
      </c>
      <c r="Q49" s="58">
        <f t="shared" si="18"/>
        <v>0</v>
      </c>
      <c r="R49" s="58">
        <f t="shared" si="18"/>
        <v>0</v>
      </c>
      <c r="S49" s="58">
        <f t="shared" si="18"/>
        <v>0</v>
      </c>
      <c r="T49" s="58">
        <f t="shared" si="18"/>
        <v>0</v>
      </c>
      <c r="U49" s="58">
        <f t="shared" si="18"/>
        <v>0</v>
      </c>
      <c r="V49" s="58">
        <f t="shared" si="18"/>
        <v>0</v>
      </c>
      <c r="W49" s="58">
        <f t="shared" si="18"/>
        <v>0</v>
      </c>
      <c r="X49" s="58">
        <f t="shared" si="18"/>
        <v>0</v>
      </c>
      <c r="Y49" s="58">
        <f t="shared" si="18"/>
        <v>0</v>
      </c>
      <c r="Z49" s="58">
        <f t="shared" si="18"/>
        <v>0</v>
      </c>
      <c r="AA49" s="58">
        <f t="shared" si="18"/>
        <v>0</v>
      </c>
      <c r="AB49" s="58">
        <f t="shared" si="18"/>
        <v>0</v>
      </c>
      <c r="AC49" s="58">
        <f t="shared" si="18"/>
        <v>0</v>
      </c>
      <c r="AD49" s="59">
        <f t="shared" si="18"/>
        <v>0</v>
      </c>
      <c r="AF49" s="35">
        <f>AF48*0.6</f>
        <v>0</v>
      </c>
      <c r="AG49" s="36">
        <f>AG48*0.44</f>
        <v>0</v>
      </c>
      <c r="AH49" s="36">
        <f t="shared" ref="AH49:AJ49" si="19">AH48*0.6</f>
        <v>0</v>
      </c>
      <c r="AI49" s="36">
        <f>AI48*0.8</f>
        <v>0</v>
      </c>
      <c r="AJ49" s="36">
        <f t="shared" si="19"/>
        <v>0</v>
      </c>
      <c r="AK49" s="37">
        <f>AK48*0.8</f>
        <v>0</v>
      </c>
    </row>
    <row r="50" spans="1:37" ht="21.75" thickTop="1" thickBot="1">
      <c r="A50" s="29"/>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70"/>
    </row>
    <row r="51" spans="1:37" ht="21" thickTop="1">
      <c r="A51" s="51" t="s">
        <v>6</v>
      </c>
      <c r="B51" s="14"/>
      <c r="C51" s="14" t="s">
        <v>28</v>
      </c>
      <c r="D51" s="14" t="s">
        <v>29</v>
      </c>
      <c r="E51" s="14" t="s">
        <v>30</v>
      </c>
      <c r="F51" s="14" t="s">
        <v>31</v>
      </c>
      <c r="G51" s="14" t="s">
        <v>32</v>
      </c>
      <c r="H51" s="14" t="s">
        <v>33</v>
      </c>
      <c r="I51" s="14" t="s">
        <v>34</v>
      </c>
      <c r="J51" s="14" t="s">
        <v>35</v>
      </c>
      <c r="K51" s="14" t="s">
        <v>36</v>
      </c>
      <c r="L51" s="14" t="s">
        <v>37</v>
      </c>
      <c r="M51" s="14" t="s">
        <v>38</v>
      </c>
      <c r="N51" s="14" t="s">
        <v>52</v>
      </c>
      <c r="O51" s="14" t="s">
        <v>39</v>
      </c>
      <c r="P51" s="14" t="s">
        <v>40</v>
      </c>
      <c r="Q51" s="14" t="s">
        <v>41</v>
      </c>
      <c r="R51" s="14" t="s">
        <v>42</v>
      </c>
      <c r="S51" s="14" t="s">
        <v>43</v>
      </c>
      <c r="T51" s="14" t="s">
        <v>7</v>
      </c>
      <c r="U51" s="14" t="s">
        <v>8</v>
      </c>
      <c r="V51" s="14" t="s">
        <v>9</v>
      </c>
      <c r="W51" s="14" t="s">
        <v>10</v>
      </c>
      <c r="X51" s="14" t="s">
        <v>11</v>
      </c>
      <c r="Y51" s="14" t="s">
        <v>12</v>
      </c>
      <c r="Z51" s="14" t="s">
        <v>13</v>
      </c>
      <c r="AA51" s="14" t="s">
        <v>14</v>
      </c>
      <c r="AB51" s="14" t="s">
        <v>15</v>
      </c>
      <c r="AC51" s="14" t="s">
        <v>16</v>
      </c>
      <c r="AD51" s="15" t="s">
        <v>17</v>
      </c>
      <c r="AE51" s="76" t="s">
        <v>20</v>
      </c>
      <c r="AF51" s="13" t="s">
        <v>22</v>
      </c>
      <c r="AG51" s="15" t="s">
        <v>23</v>
      </c>
      <c r="AH51" s="45" t="s">
        <v>24</v>
      </c>
      <c r="AI51" s="15" t="s">
        <v>25</v>
      </c>
      <c r="AJ51" s="45" t="s">
        <v>26</v>
      </c>
      <c r="AK51" s="15" t="s">
        <v>27</v>
      </c>
    </row>
    <row r="52" spans="1:37" ht="21" customHeight="1">
      <c r="A52" s="98"/>
      <c r="B52" s="48" t="s">
        <v>21</v>
      </c>
      <c r="C52" s="19">
        <v>2</v>
      </c>
      <c r="D52" s="19">
        <v>2</v>
      </c>
      <c r="E52" s="19">
        <v>5</v>
      </c>
      <c r="F52" s="19">
        <v>5</v>
      </c>
      <c r="G52" s="19">
        <v>3</v>
      </c>
      <c r="H52" s="19">
        <v>5</v>
      </c>
      <c r="I52" s="19">
        <v>5</v>
      </c>
      <c r="J52" s="19">
        <v>5</v>
      </c>
      <c r="K52" s="19">
        <v>2</v>
      </c>
      <c r="L52" s="19">
        <v>5</v>
      </c>
      <c r="M52" s="19">
        <v>2</v>
      </c>
      <c r="N52" s="19">
        <v>6</v>
      </c>
      <c r="O52" s="19">
        <v>6</v>
      </c>
      <c r="P52" s="19">
        <v>5</v>
      </c>
      <c r="Q52" s="19">
        <v>3</v>
      </c>
      <c r="R52" s="19">
        <v>2.5</v>
      </c>
      <c r="S52" s="19">
        <v>2.5</v>
      </c>
      <c r="T52" s="19">
        <v>5</v>
      </c>
      <c r="U52" s="19">
        <v>4</v>
      </c>
      <c r="V52" s="19">
        <v>5</v>
      </c>
      <c r="W52" s="19">
        <v>1</v>
      </c>
      <c r="X52" s="19">
        <v>5</v>
      </c>
      <c r="Y52" s="19">
        <v>2</v>
      </c>
      <c r="Z52" s="19">
        <v>2</v>
      </c>
      <c r="AA52" s="19">
        <v>1</v>
      </c>
      <c r="AB52" s="19">
        <v>4</v>
      </c>
      <c r="AC52" s="19">
        <v>5</v>
      </c>
      <c r="AD52" s="20">
        <v>2</v>
      </c>
      <c r="AE52" s="76"/>
      <c r="AF52" s="18">
        <v>25</v>
      </c>
      <c r="AG52" s="20">
        <v>25</v>
      </c>
      <c r="AH52" s="46">
        <v>15</v>
      </c>
      <c r="AI52" s="20">
        <v>10</v>
      </c>
      <c r="AJ52" s="46">
        <v>15</v>
      </c>
      <c r="AK52" s="20">
        <v>10</v>
      </c>
    </row>
    <row r="53" spans="1:37" s="22" customFormat="1" ht="21" customHeight="1">
      <c r="A53" s="99"/>
      <c r="B53" s="49" t="s">
        <v>18</v>
      </c>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76"/>
      <c r="AF53" s="18"/>
      <c r="AG53" s="19"/>
      <c r="AH53" s="19"/>
      <c r="AI53" s="19"/>
      <c r="AJ53" s="19"/>
      <c r="AK53" s="19"/>
    </row>
    <row r="54" spans="1:37" ht="21.75" customHeight="1" thickBot="1">
      <c r="A54" s="100"/>
      <c r="B54" s="72" t="s">
        <v>19</v>
      </c>
      <c r="C54" s="72">
        <f>C53*0.3</f>
        <v>0</v>
      </c>
      <c r="D54" s="72">
        <f>D53*0.3</f>
        <v>0</v>
      </c>
      <c r="E54" s="72">
        <f>E53*0.3</f>
        <v>0</v>
      </c>
      <c r="F54" s="72">
        <f t="shared" ref="F54:AD54" si="20">F53*0.3</f>
        <v>0</v>
      </c>
      <c r="G54" s="72">
        <f t="shared" si="20"/>
        <v>0</v>
      </c>
      <c r="H54" s="72">
        <f t="shared" si="20"/>
        <v>0</v>
      </c>
      <c r="I54" s="72">
        <f t="shared" si="20"/>
        <v>0</v>
      </c>
      <c r="J54" s="72">
        <f t="shared" si="20"/>
        <v>0</v>
      </c>
      <c r="K54" s="72">
        <f t="shared" si="20"/>
        <v>0</v>
      </c>
      <c r="L54" s="72">
        <f t="shared" si="20"/>
        <v>0</v>
      </c>
      <c r="M54" s="72">
        <f t="shared" si="20"/>
        <v>0</v>
      </c>
      <c r="N54" s="72">
        <f t="shared" si="20"/>
        <v>0</v>
      </c>
      <c r="O54" s="72">
        <f t="shared" si="20"/>
        <v>0</v>
      </c>
      <c r="P54" s="72">
        <f t="shared" si="20"/>
        <v>0</v>
      </c>
      <c r="Q54" s="72">
        <f t="shared" si="20"/>
        <v>0</v>
      </c>
      <c r="R54" s="72">
        <f t="shared" si="20"/>
        <v>0</v>
      </c>
      <c r="S54" s="72">
        <f t="shared" si="20"/>
        <v>0</v>
      </c>
      <c r="T54" s="72">
        <f t="shared" si="20"/>
        <v>0</v>
      </c>
      <c r="U54" s="72">
        <f t="shared" si="20"/>
        <v>0</v>
      </c>
      <c r="V54" s="72">
        <f t="shared" si="20"/>
        <v>0</v>
      </c>
      <c r="W54" s="72">
        <f t="shared" si="20"/>
        <v>0</v>
      </c>
      <c r="X54" s="72">
        <f t="shared" si="20"/>
        <v>0</v>
      </c>
      <c r="Y54" s="72">
        <f t="shared" si="20"/>
        <v>0</v>
      </c>
      <c r="Z54" s="72">
        <f t="shared" si="20"/>
        <v>0</v>
      </c>
      <c r="AA54" s="72">
        <f t="shared" si="20"/>
        <v>0</v>
      </c>
      <c r="AB54" s="72">
        <f t="shared" si="20"/>
        <v>0</v>
      </c>
      <c r="AC54" s="72">
        <f t="shared" si="20"/>
        <v>0</v>
      </c>
      <c r="AD54" s="44">
        <f t="shared" si="20"/>
        <v>0</v>
      </c>
      <c r="AE54" s="76"/>
      <c r="AF54" s="71">
        <f>AF53*0.6</f>
        <v>0</v>
      </c>
      <c r="AG54" s="44">
        <f>AG53*0.44</f>
        <v>0</v>
      </c>
      <c r="AH54" s="47">
        <f t="shared" ref="AH54:AJ54" si="21">AH53*0.6</f>
        <v>0</v>
      </c>
      <c r="AI54" s="44">
        <f>AI53*0.8</f>
        <v>0</v>
      </c>
      <c r="AJ54" s="47">
        <f t="shared" si="21"/>
        <v>0</v>
      </c>
      <c r="AK54" s="44">
        <f>AK53*0.8</f>
        <v>0</v>
      </c>
    </row>
    <row r="55" spans="1:37" ht="21.75" thickTop="1" thickBot="1">
      <c r="A55" s="29"/>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70"/>
    </row>
    <row r="56" spans="1:37" ht="21" thickTop="1">
      <c r="A56" s="64" t="s">
        <v>6</v>
      </c>
      <c r="B56" s="61"/>
      <c r="C56" s="61" t="s">
        <v>28</v>
      </c>
      <c r="D56" s="61" t="s">
        <v>29</v>
      </c>
      <c r="E56" s="61" t="s">
        <v>30</v>
      </c>
      <c r="F56" s="61" t="s">
        <v>31</v>
      </c>
      <c r="G56" s="61" t="s">
        <v>32</v>
      </c>
      <c r="H56" s="61" t="s">
        <v>33</v>
      </c>
      <c r="I56" s="61" t="s">
        <v>34</v>
      </c>
      <c r="J56" s="61" t="s">
        <v>35</v>
      </c>
      <c r="K56" s="61" t="s">
        <v>36</v>
      </c>
      <c r="L56" s="61" t="s">
        <v>37</v>
      </c>
      <c r="M56" s="61" t="s">
        <v>38</v>
      </c>
      <c r="N56" s="61" t="s">
        <v>52</v>
      </c>
      <c r="O56" s="61" t="s">
        <v>39</v>
      </c>
      <c r="P56" s="61" t="s">
        <v>40</v>
      </c>
      <c r="Q56" s="61" t="s">
        <v>41</v>
      </c>
      <c r="R56" s="61" t="s">
        <v>42</v>
      </c>
      <c r="S56" s="61" t="s">
        <v>43</v>
      </c>
      <c r="T56" s="61" t="s">
        <v>7</v>
      </c>
      <c r="U56" s="61" t="s">
        <v>8</v>
      </c>
      <c r="V56" s="61" t="s">
        <v>9</v>
      </c>
      <c r="W56" s="61" t="s">
        <v>10</v>
      </c>
      <c r="X56" s="61" t="s">
        <v>11</v>
      </c>
      <c r="Y56" s="61" t="s">
        <v>12</v>
      </c>
      <c r="Z56" s="61" t="s">
        <v>13</v>
      </c>
      <c r="AA56" s="61" t="s">
        <v>14</v>
      </c>
      <c r="AB56" s="61" t="s">
        <v>15</v>
      </c>
      <c r="AC56" s="61" t="s">
        <v>16</v>
      </c>
      <c r="AD56" s="62" t="s">
        <v>17</v>
      </c>
      <c r="AE56" s="17" t="s">
        <v>20</v>
      </c>
      <c r="AF56" s="38" t="s">
        <v>22</v>
      </c>
      <c r="AG56" s="39" t="s">
        <v>23</v>
      </c>
      <c r="AH56" s="39" t="s">
        <v>24</v>
      </c>
      <c r="AI56" s="39" t="s">
        <v>25</v>
      </c>
      <c r="AJ56" s="39" t="s">
        <v>26</v>
      </c>
      <c r="AK56" s="41" t="s">
        <v>27</v>
      </c>
    </row>
    <row r="57" spans="1:37" ht="21" customHeight="1">
      <c r="A57" s="101"/>
      <c r="B57" s="65" t="s">
        <v>21</v>
      </c>
      <c r="C57" s="54">
        <v>2</v>
      </c>
      <c r="D57" s="54">
        <v>2</v>
      </c>
      <c r="E57" s="54">
        <v>5</v>
      </c>
      <c r="F57" s="54">
        <v>5</v>
      </c>
      <c r="G57" s="54">
        <v>3</v>
      </c>
      <c r="H57" s="54">
        <v>5</v>
      </c>
      <c r="I57" s="54">
        <v>5</v>
      </c>
      <c r="J57" s="54">
        <v>5</v>
      </c>
      <c r="K57" s="54">
        <v>2</v>
      </c>
      <c r="L57" s="54">
        <v>5</v>
      </c>
      <c r="M57" s="54">
        <v>2</v>
      </c>
      <c r="N57" s="54">
        <v>6</v>
      </c>
      <c r="O57" s="54">
        <v>6</v>
      </c>
      <c r="P57" s="54">
        <v>5</v>
      </c>
      <c r="Q57" s="54">
        <v>3</v>
      </c>
      <c r="R57" s="54">
        <v>2.5</v>
      </c>
      <c r="S57" s="54">
        <v>2.5</v>
      </c>
      <c r="T57" s="54">
        <v>5</v>
      </c>
      <c r="U57" s="54">
        <v>4</v>
      </c>
      <c r="V57" s="54">
        <v>5</v>
      </c>
      <c r="W57" s="54">
        <v>1</v>
      </c>
      <c r="X57" s="54">
        <v>5</v>
      </c>
      <c r="Y57" s="54">
        <v>2</v>
      </c>
      <c r="Z57" s="54">
        <v>2</v>
      </c>
      <c r="AA57" s="54">
        <v>1</v>
      </c>
      <c r="AB57" s="54">
        <v>4</v>
      </c>
      <c r="AC57" s="54">
        <v>5</v>
      </c>
      <c r="AD57" s="56">
        <v>2</v>
      </c>
      <c r="AF57" s="29">
        <v>25</v>
      </c>
      <c r="AG57" s="30">
        <v>25</v>
      </c>
      <c r="AH57" s="30">
        <v>15</v>
      </c>
      <c r="AI57" s="30">
        <v>10</v>
      </c>
      <c r="AJ57" s="30">
        <v>15</v>
      </c>
      <c r="AK57" s="31">
        <v>10</v>
      </c>
    </row>
    <row r="58" spans="1:37" s="22" customFormat="1" ht="21" customHeight="1">
      <c r="A58" s="102"/>
      <c r="B58" s="66" t="s">
        <v>18</v>
      </c>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6"/>
      <c r="AF58" s="53"/>
      <c r="AG58" s="54"/>
      <c r="AH58" s="54"/>
      <c r="AI58" s="54"/>
      <c r="AJ58" s="54"/>
      <c r="AK58" s="54"/>
    </row>
    <row r="59" spans="1:37" ht="21.75" customHeight="1" thickBot="1">
      <c r="A59" s="103"/>
      <c r="B59" s="58" t="s">
        <v>19</v>
      </c>
      <c r="C59" s="58">
        <f>C58*0.3</f>
        <v>0</v>
      </c>
      <c r="D59" s="58">
        <f>D58*0.3</f>
        <v>0</v>
      </c>
      <c r="E59" s="58">
        <f>E58*0.3</f>
        <v>0</v>
      </c>
      <c r="F59" s="58">
        <f t="shared" ref="F59:AD59" si="22">F58*0.3</f>
        <v>0</v>
      </c>
      <c r="G59" s="58">
        <f t="shared" si="22"/>
        <v>0</v>
      </c>
      <c r="H59" s="58">
        <f t="shared" si="22"/>
        <v>0</v>
      </c>
      <c r="I59" s="58">
        <f t="shared" si="22"/>
        <v>0</v>
      </c>
      <c r="J59" s="58">
        <f t="shared" si="22"/>
        <v>0</v>
      </c>
      <c r="K59" s="58">
        <f t="shared" si="22"/>
        <v>0</v>
      </c>
      <c r="L59" s="58">
        <f t="shared" si="22"/>
        <v>0</v>
      </c>
      <c r="M59" s="58">
        <f t="shared" si="22"/>
        <v>0</v>
      </c>
      <c r="N59" s="58">
        <f t="shared" si="22"/>
        <v>0</v>
      </c>
      <c r="O59" s="58">
        <f t="shared" si="22"/>
        <v>0</v>
      </c>
      <c r="P59" s="58">
        <f t="shared" si="22"/>
        <v>0</v>
      </c>
      <c r="Q59" s="58">
        <f t="shared" si="22"/>
        <v>0</v>
      </c>
      <c r="R59" s="58">
        <f t="shared" si="22"/>
        <v>0</v>
      </c>
      <c r="S59" s="58">
        <f t="shared" si="22"/>
        <v>0</v>
      </c>
      <c r="T59" s="58">
        <f t="shared" si="22"/>
        <v>0</v>
      </c>
      <c r="U59" s="58">
        <f t="shared" si="22"/>
        <v>0</v>
      </c>
      <c r="V59" s="58">
        <f t="shared" si="22"/>
        <v>0</v>
      </c>
      <c r="W59" s="58">
        <f t="shared" si="22"/>
        <v>0</v>
      </c>
      <c r="X59" s="58">
        <f t="shared" si="22"/>
        <v>0</v>
      </c>
      <c r="Y59" s="58">
        <f t="shared" si="22"/>
        <v>0</v>
      </c>
      <c r="Z59" s="58">
        <f t="shared" si="22"/>
        <v>0</v>
      </c>
      <c r="AA59" s="58">
        <f t="shared" si="22"/>
        <v>0</v>
      </c>
      <c r="AB59" s="58">
        <f t="shared" si="22"/>
        <v>0</v>
      </c>
      <c r="AC59" s="58">
        <f t="shared" si="22"/>
        <v>0</v>
      </c>
      <c r="AD59" s="59">
        <f t="shared" si="22"/>
        <v>0</v>
      </c>
      <c r="AF59" s="35">
        <f>AF58*0.6</f>
        <v>0</v>
      </c>
      <c r="AG59" s="36">
        <f>AG58*0.44</f>
        <v>0</v>
      </c>
      <c r="AH59" s="36">
        <f t="shared" ref="AH59:AJ59" si="23">AH58*0.6</f>
        <v>0</v>
      </c>
      <c r="AI59" s="36">
        <f>AI58*0.8</f>
        <v>0</v>
      </c>
      <c r="AJ59" s="36">
        <f t="shared" si="23"/>
        <v>0</v>
      </c>
      <c r="AK59" s="37">
        <f>AK58*0.8</f>
        <v>0</v>
      </c>
    </row>
    <row r="60" spans="1:37" ht="21.75" thickTop="1" thickBot="1">
      <c r="A60" s="29"/>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70"/>
    </row>
    <row r="61" spans="1:37" ht="21" thickTop="1">
      <c r="A61" s="51" t="s">
        <v>6</v>
      </c>
      <c r="B61" s="14"/>
      <c r="C61" s="14" t="s">
        <v>28</v>
      </c>
      <c r="D61" s="14" t="s">
        <v>29</v>
      </c>
      <c r="E61" s="14" t="s">
        <v>30</v>
      </c>
      <c r="F61" s="14" t="s">
        <v>31</v>
      </c>
      <c r="G61" s="14" t="s">
        <v>32</v>
      </c>
      <c r="H61" s="14" t="s">
        <v>33</v>
      </c>
      <c r="I61" s="14" t="s">
        <v>34</v>
      </c>
      <c r="J61" s="14" t="s">
        <v>35</v>
      </c>
      <c r="K61" s="14" t="s">
        <v>36</v>
      </c>
      <c r="L61" s="14" t="s">
        <v>37</v>
      </c>
      <c r="M61" s="14" t="s">
        <v>38</v>
      </c>
      <c r="N61" s="14" t="s">
        <v>52</v>
      </c>
      <c r="O61" s="14" t="s">
        <v>39</v>
      </c>
      <c r="P61" s="14" t="s">
        <v>40</v>
      </c>
      <c r="Q61" s="14" t="s">
        <v>41</v>
      </c>
      <c r="R61" s="14" t="s">
        <v>42</v>
      </c>
      <c r="S61" s="14" t="s">
        <v>43</v>
      </c>
      <c r="T61" s="14" t="s">
        <v>7</v>
      </c>
      <c r="U61" s="14" t="s">
        <v>8</v>
      </c>
      <c r="V61" s="14" t="s">
        <v>9</v>
      </c>
      <c r="W61" s="14" t="s">
        <v>10</v>
      </c>
      <c r="X61" s="14" t="s">
        <v>11</v>
      </c>
      <c r="Y61" s="14" t="s">
        <v>12</v>
      </c>
      <c r="Z61" s="14" t="s">
        <v>13</v>
      </c>
      <c r="AA61" s="14" t="s">
        <v>14</v>
      </c>
      <c r="AB61" s="14" t="s">
        <v>15</v>
      </c>
      <c r="AC61" s="14" t="s">
        <v>16</v>
      </c>
      <c r="AD61" s="15" t="s">
        <v>17</v>
      </c>
      <c r="AE61" s="18" t="s">
        <v>20</v>
      </c>
      <c r="AF61" s="45" t="s">
        <v>22</v>
      </c>
      <c r="AG61" s="15" t="s">
        <v>23</v>
      </c>
      <c r="AH61" s="45" t="s">
        <v>24</v>
      </c>
      <c r="AI61" s="15" t="s">
        <v>25</v>
      </c>
      <c r="AJ61" s="45" t="s">
        <v>26</v>
      </c>
      <c r="AK61" s="15" t="s">
        <v>27</v>
      </c>
    </row>
    <row r="62" spans="1:37" ht="21" customHeight="1">
      <c r="A62" s="98"/>
      <c r="B62" s="48" t="s">
        <v>21</v>
      </c>
      <c r="C62" s="19">
        <v>2</v>
      </c>
      <c r="D62" s="19">
        <v>2</v>
      </c>
      <c r="E62" s="19">
        <v>5</v>
      </c>
      <c r="F62" s="19">
        <v>5</v>
      </c>
      <c r="G62" s="19">
        <v>3</v>
      </c>
      <c r="H62" s="19">
        <v>5</v>
      </c>
      <c r="I62" s="19">
        <v>5</v>
      </c>
      <c r="J62" s="19">
        <v>5</v>
      </c>
      <c r="K62" s="19">
        <v>2</v>
      </c>
      <c r="L62" s="19">
        <v>5</v>
      </c>
      <c r="M62" s="19">
        <v>2</v>
      </c>
      <c r="N62" s="19">
        <v>6</v>
      </c>
      <c r="O62" s="19">
        <v>6</v>
      </c>
      <c r="P62" s="19">
        <v>5</v>
      </c>
      <c r="Q62" s="19">
        <v>3</v>
      </c>
      <c r="R62" s="19">
        <v>2.5</v>
      </c>
      <c r="S62" s="19">
        <v>2.5</v>
      </c>
      <c r="T62" s="19">
        <v>5</v>
      </c>
      <c r="U62" s="19">
        <v>4</v>
      </c>
      <c r="V62" s="19">
        <v>5</v>
      </c>
      <c r="W62" s="19">
        <v>1</v>
      </c>
      <c r="X62" s="19">
        <v>5</v>
      </c>
      <c r="Y62" s="19">
        <v>2</v>
      </c>
      <c r="Z62" s="19">
        <v>2</v>
      </c>
      <c r="AA62" s="19">
        <v>1</v>
      </c>
      <c r="AB62" s="19">
        <v>4</v>
      </c>
      <c r="AC62" s="19">
        <v>5</v>
      </c>
      <c r="AD62" s="20">
        <v>2</v>
      </c>
      <c r="AE62" s="18"/>
      <c r="AF62" s="46">
        <v>25</v>
      </c>
      <c r="AG62" s="20">
        <v>25</v>
      </c>
      <c r="AH62" s="46">
        <v>15</v>
      </c>
      <c r="AI62" s="20">
        <v>10</v>
      </c>
      <c r="AJ62" s="46">
        <v>15</v>
      </c>
      <c r="AK62" s="20">
        <v>10</v>
      </c>
    </row>
    <row r="63" spans="1:37" s="22" customFormat="1" ht="21" customHeight="1">
      <c r="A63" s="99"/>
      <c r="B63" s="49" t="s">
        <v>18</v>
      </c>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8"/>
      <c r="AF63" s="19"/>
      <c r="AG63" s="19"/>
      <c r="AH63" s="19"/>
      <c r="AI63" s="19"/>
      <c r="AJ63" s="19"/>
      <c r="AK63" s="19"/>
    </row>
    <row r="64" spans="1:37" ht="21.75" customHeight="1" thickBot="1">
      <c r="A64" s="100"/>
      <c r="B64" s="72" t="s">
        <v>19</v>
      </c>
      <c r="C64" s="72">
        <f>C63*0.3</f>
        <v>0</v>
      </c>
      <c r="D64" s="72">
        <f>D63*0.3</f>
        <v>0</v>
      </c>
      <c r="E64" s="72">
        <f>E63*0.3</f>
        <v>0</v>
      </c>
      <c r="F64" s="72">
        <f t="shared" ref="F64:AD64" si="24">F63*0.3</f>
        <v>0</v>
      </c>
      <c r="G64" s="72">
        <f t="shared" si="24"/>
        <v>0</v>
      </c>
      <c r="H64" s="72">
        <f t="shared" si="24"/>
        <v>0</v>
      </c>
      <c r="I64" s="72">
        <f t="shared" si="24"/>
        <v>0</v>
      </c>
      <c r="J64" s="72">
        <f t="shared" si="24"/>
        <v>0</v>
      </c>
      <c r="K64" s="72">
        <f t="shared" si="24"/>
        <v>0</v>
      </c>
      <c r="L64" s="72">
        <f t="shared" si="24"/>
        <v>0</v>
      </c>
      <c r="M64" s="72">
        <f t="shared" si="24"/>
        <v>0</v>
      </c>
      <c r="N64" s="72">
        <f t="shared" si="24"/>
        <v>0</v>
      </c>
      <c r="O64" s="72">
        <f t="shared" si="24"/>
        <v>0</v>
      </c>
      <c r="P64" s="72">
        <f t="shared" si="24"/>
        <v>0</v>
      </c>
      <c r="Q64" s="72">
        <f t="shared" si="24"/>
        <v>0</v>
      </c>
      <c r="R64" s="72">
        <f t="shared" si="24"/>
        <v>0</v>
      </c>
      <c r="S64" s="72">
        <f t="shared" si="24"/>
        <v>0</v>
      </c>
      <c r="T64" s="72">
        <f t="shared" si="24"/>
        <v>0</v>
      </c>
      <c r="U64" s="72">
        <f t="shared" si="24"/>
        <v>0</v>
      </c>
      <c r="V64" s="72">
        <f t="shared" si="24"/>
        <v>0</v>
      </c>
      <c r="W64" s="72">
        <f t="shared" si="24"/>
        <v>0</v>
      </c>
      <c r="X64" s="72">
        <f t="shared" si="24"/>
        <v>0</v>
      </c>
      <c r="Y64" s="72">
        <f t="shared" si="24"/>
        <v>0</v>
      </c>
      <c r="Z64" s="72">
        <f t="shared" si="24"/>
        <v>0</v>
      </c>
      <c r="AA64" s="72">
        <f t="shared" si="24"/>
        <v>0</v>
      </c>
      <c r="AB64" s="72">
        <f t="shared" si="24"/>
        <v>0</v>
      </c>
      <c r="AC64" s="72">
        <f t="shared" si="24"/>
        <v>0</v>
      </c>
      <c r="AD64" s="44">
        <f t="shared" si="24"/>
        <v>0</v>
      </c>
      <c r="AE64" s="18"/>
      <c r="AF64" s="47">
        <f>AF63*0.6</f>
        <v>0</v>
      </c>
      <c r="AG64" s="44">
        <f>AG63*0.44</f>
        <v>0</v>
      </c>
      <c r="AH64" s="47">
        <f t="shared" ref="AH64:AJ64" si="25">AH63*0.6</f>
        <v>0</v>
      </c>
      <c r="AI64" s="44">
        <f>AI63*0.8</f>
        <v>0</v>
      </c>
      <c r="AJ64" s="47">
        <f t="shared" si="25"/>
        <v>0</v>
      </c>
      <c r="AK64" s="44">
        <f>AK63*0.8</f>
        <v>0</v>
      </c>
    </row>
    <row r="65" spans="1:37" ht="21.75" thickTop="1" thickBot="1">
      <c r="A65" s="29"/>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70"/>
    </row>
    <row r="66" spans="1:37" ht="21" thickTop="1">
      <c r="A66" s="64" t="s">
        <v>6</v>
      </c>
      <c r="B66" s="61"/>
      <c r="C66" s="61" t="s">
        <v>28</v>
      </c>
      <c r="D66" s="61" t="s">
        <v>29</v>
      </c>
      <c r="E66" s="61" t="s">
        <v>30</v>
      </c>
      <c r="F66" s="61" t="s">
        <v>31</v>
      </c>
      <c r="G66" s="61" t="s">
        <v>32</v>
      </c>
      <c r="H66" s="61" t="s">
        <v>33</v>
      </c>
      <c r="I66" s="61" t="s">
        <v>34</v>
      </c>
      <c r="J66" s="61" t="s">
        <v>35</v>
      </c>
      <c r="K66" s="61" t="s">
        <v>36</v>
      </c>
      <c r="L66" s="61" t="s">
        <v>37</v>
      </c>
      <c r="M66" s="61" t="s">
        <v>38</v>
      </c>
      <c r="N66" s="61" t="s">
        <v>52</v>
      </c>
      <c r="O66" s="61" t="s">
        <v>39</v>
      </c>
      <c r="P66" s="61" t="s">
        <v>40</v>
      </c>
      <c r="Q66" s="61" t="s">
        <v>41</v>
      </c>
      <c r="R66" s="61" t="s">
        <v>42</v>
      </c>
      <c r="S66" s="61" t="s">
        <v>43</v>
      </c>
      <c r="T66" s="61" t="s">
        <v>7</v>
      </c>
      <c r="U66" s="61" t="s">
        <v>8</v>
      </c>
      <c r="V66" s="61" t="s">
        <v>9</v>
      </c>
      <c r="W66" s="61" t="s">
        <v>10</v>
      </c>
      <c r="X66" s="61" t="s">
        <v>11</v>
      </c>
      <c r="Y66" s="61" t="s">
        <v>12</v>
      </c>
      <c r="Z66" s="61" t="s">
        <v>13</v>
      </c>
      <c r="AA66" s="61" t="s">
        <v>14</v>
      </c>
      <c r="AB66" s="61" t="s">
        <v>15</v>
      </c>
      <c r="AC66" s="61" t="s">
        <v>16</v>
      </c>
      <c r="AD66" s="62" t="s">
        <v>17</v>
      </c>
      <c r="AE66" s="17" t="s">
        <v>20</v>
      </c>
      <c r="AF66" s="38" t="s">
        <v>22</v>
      </c>
      <c r="AG66" s="39" t="s">
        <v>23</v>
      </c>
      <c r="AH66" s="39" t="s">
        <v>24</v>
      </c>
      <c r="AI66" s="39" t="s">
        <v>25</v>
      </c>
      <c r="AJ66" s="39" t="s">
        <v>26</v>
      </c>
      <c r="AK66" s="41" t="s">
        <v>27</v>
      </c>
    </row>
    <row r="67" spans="1:37" ht="21" customHeight="1">
      <c r="A67" s="101"/>
      <c r="B67" s="65" t="s">
        <v>21</v>
      </c>
      <c r="C67" s="54">
        <v>2</v>
      </c>
      <c r="D67" s="54">
        <v>2</v>
      </c>
      <c r="E67" s="54">
        <v>5</v>
      </c>
      <c r="F67" s="54">
        <v>5</v>
      </c>
      <c r="G67" s="54">
        <v>3</v>
      </c>
      <c r="H67" s="54">
        <v>5</v>
      </c>
      <c r="I67" s="54">
        <v>5</v>
      </c>
      <c r="J67" s="54">
        <v>5</v>
      </c>
      <c r="K67" s="54">
        <v>2</v>
      </c>
      <c r="L67" s="54">
        <v>5</v>
      </c>
      <c r="M67" s="54">
        <v>2</v>
      </c>
      <c r="N67" s="54">
        <v>6</v>
      </c>
      <c r="O67" s="54">
        <v>6</v>
      </c>
      <c r="P67" s="54">
        <v>5</v>
      </c>
      <c r="Q67" s="54">
        <v>3</v>
      </c>
      <c r="R67" s="54">
        <v>2.5</v>
      </c>
      <c r="S67" s="54">
        <v>2.5</v>
      </c>
      <c r="T67" s="54">
        <v>5</v>
      </c>
      <c r="U67" s="54">
        <v>4</v>
      </c>
      <c r="V67" s="54">
        <v>5</v>
      </c>
      <c r="W67" s="54">
        <v>1</v>
      </c>
      <c r="X67" s="54">
        <v>5</v>
      </c>
      <c r="Y67" s="54">
        <v>2</v>
      </c>
      <c r="Z67" s="54">
        <v>2</v>
      </c>
      <c r="AA67" s="54">
        <v>1</v>
      </c>
      <c r="AB67" s="54">
        <v>4</v>
      </c>
      <c r="AC67" s="54">
        <v>5</v>
      </c>
      <c r="AD67" s="56">
        <v>2</v>
      </c>
      <c r="AF67" s="29">
        <v>25</v>
      </c>
      <c r="AG67" s="30">
        <v>25</v>
      </c>
      <c r="AH67" s="30">
        <v>15</v>
      </c>
      <c r="AI67" s="30">
        <v>10</v>
      </c>
      <c r="AJ67" s="30">
        <v>15</v>
      </c>
      <c r="AK67" s="31">
        <v>10</v>
      </c>
    </row>
    <row r="68" spans="1:37" s="22" customFormat="1" ht="21" customHeight="1">
      <c r="A68" s="102"/>
      <c r="B68" s="66" t="s">
        <v>18</v>
      </c>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6"/>
      <c r="AF68" s="53"/>
      <c r="AG68" s="54"/>
      <c r="AH68" s="54"/>
      <c r="AI68" s="54"/>
      <c r="AJ68" s="54"/>
      <c r="AK68" s="54"/>
    </row>
    <row r="69" spans="1:37" ht="21.75" customHeight="1" thickBot="1">
      <c r="A69" s="103"/>
      <c r="B69" s="58" t="s">
        <v>19</v>
      </c>
      <c r="C69" s="58">
        <f>C68*0.3</f>
        <v>0</v>
      </c>
      <c r="D69" s="58">
        <f>D68*0.3</f>
        <v>0</v>
      </c>
      <c r="E69" s="58">
        <f>E68*0.3</f>
        <v>0</v>
      </c>
      <c r="F69" s="58">
        <f t="shared" ref="F69:AD69" si="26">F68*0.3</f>
        <v>0</v>
      </c>
      <c r="G69" s="58">
        <f t="shared" si="26"/>
        <v>0</v>
      </c>
      <c r="H69" s="58">
        <f t="shared" si="26"/>
        <v>0</v>
      </c>
      <c r="I69" s="58">
        <f t="shared" si="26"/>
        <v>0</v>
      </c>
      <c r="J69" s="58">
        <f t="shared" si="26"/>
        <v>0</v>
      </c>
      <c r="K69" s="58">
        <f t="shared" si="26"/>
        <v>0</v>
      </c>
      <c r="L69" s="58">
        <f t="shared" si="26"/>
        <v>0</v>
      </c>
      <c r="M69" s="58">
        <f t="shared" si="26"/>
        <v>0</v>
      </c>
      <c r="N69" s="58">
        <f t="shared" si="26"/>
        <v>0</v>
      </c>
      <c r="O69" s="58">
        <f t="shared" si="26"/>
        <v>0</v>
      </c>
      <c r="P69" s="58">
        <f t="shared" si="26"/>
        <v>0</v>
      </c>
      <c r="Q69" s="58">
        <f t="shared" si="26"/>
        <v>0</v>
      </c>
      <c r="R69" s="58">
        <f t="shared" si="26"/>
        <v>0</v>
      </c>
      <c r="S69" s="58">
        <f t="shared" si="26"/>
        <v>0</v>
      </c>
      <c r="T69" s="58">
        <f t="shared" si="26"/>
        <v>0</v>
      </c>
      <c r="U69" s="58">
        <f t="shared" si="26"/>
        <v>0</v>
      </c>
      <c r="V69" s="58">
        <f t="shared" si="26"/>
        <v>0</v>
      </c>
      <c r="W69" s="58">
        <f t="shared" si="26"/>
        <v>0</v>
      </c>
      <c r="X69" s="58">
        <f t="shared" si="26"/>
        <v>0</v>
      </c>
      <c r="Y69" s="58">
        <f t="shared" si="26"/>
        <v>0</v>
      </c>
      <c r="Z69" s="58">
        <f t="shared" si="26"/>
        <v>0</v>
      </c>
      <c r="AA69" s="58">
        <f t="shared" si="26"/>
        <v>0</v>
      </c>
      <c r="AB69" s="58">
        <f t="shared" si="26"/>
        <v>0</v>
      </c>
      <c r="AC69" s="58">
        <f t="shared" si="26"/>
        <v>0</v>
      </c>
      <c r="AD69" s="59">
        <f t="shared" si="26"/>
        <v>0</v>
      </c>
      <c r="AF69" s="35">
        <f>AF68*0.6</f>
        <v>0</v>
      </c>
      <c r="AG69" s="36">
        <f>AG68*0.44</f>
        <v>0</v>
      </c>
      <c r="AH69" s="36">
        <f t="shared" ref="AH69:AJ69" si="27">AH68*0.6</f>
        <v>0</v>
      </c>
      <c r="AI69" s="36">
        <f>AI68*0.8</f>
        <v>0</v>
      </c>
      <c r="AJ69" s="36">
        <f t="shared" si="27"/>
        <v>0</v>
      </c>
      <c r="AK69" s="37">
        <f>AK68*0.8</f>
        <v>0</v>
      </c>
    </row>
    <row r="70" spans="1:37" ht="21.75" thickTop="1" thickBot="1">
      <c r="A70" s="29"/>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70"/>
    </row>
    <row r="71" spans="1:37" ht="21" thickTop="1">
      <c r="A71" s="51" t="s">
        <v>6</v>
      </c>
      <c r="B71" s="14"/>
      <c r="C71" s="14" t="s">
        <v>28</v>
      </c>
      <c r="D71" s="14" t="s">
        <v>29</v>
      </c>
      <c r="E71" s="14" t="s">
        <v>30</v>
      </c>
      <c r="F71" s="14" t="s">
        <v>31</v>
      </c>
      <c r="G71" s="14" t="s">
        <v>32</v>
      </c>
      <c r="H71" s="14" t="s">
        <v>33</v>
      </c>
      <c r="I71" s="14" t="s">
        <v>34</v>
      </c>
      <c r="J71" s="14" t="s">
        <v>35</v>
      </c>
      <c r="K71" s="14" t="s">
        <v>36</v>
      </c>
      <c r="L71" s="14" t="s">
        <v>37</v>
      </c>
      <c r="M71" s="14" t="s">
        <v>38</v>
      </c>
      <c r="N71" s="14" t="s">
        <v>52</v>
      </c>
      <c r="O71" s="14" t="s">
        <v>39</v>
      </c>
      <c r="P71" s="14" t="s">
        <v>40</v>
      </c>
      <c r="Q71" s="14" t="s">
        <v>41</v>
      </c>
      <c r="R71" s="14" t="s">
        <v>42</v>
      </c>
      <c r="S71" s="14" t="s">
        <v>43</v>
      </c>
      <c r="T71" s="14" t="s">
        <v>7</v>
      </c>
      <c r="U71" s="14" t="s">
        <v>8</v>
      </c>
      <c r="V71" s="14" t="s">
        <v>9</v>
      </c>
      <c r="W71" s="14" t="s">
        <v>10</v>
      </c>
      <c r="X71" s="14" t="s">
        <v>11</v>
      </c>
      <c r="Y71" s="14" t="s">
        <v>12</v>
      </c>
      <c r="Z71" s="14" t="s">
        <v>13</v>
      </c>
      <c r="AA71" s="14" t="s">
        <v>14</v>
      </c>
      <c r="AB71" s="14" t="s">
        <v>15</v>
      </c>
      <c r="AC71" s="14" t="s">
        <v>16</v>
      </c>
      <c r="AD71" s="15" t="s">
        <v>17</v>
      </c>
      <c r="AE71" s="18" t="s">
        <v>20</v>
      </c>
      <c r="AF71" s="45" t="s">
        <v>22</v>
      </c>
      <c r="AG71" s="15" t="s">
        <v>23</v>
      </c>
      <c r="AH71" s="45" t="s">
        <v>24</v>
      </c>
      <c r="AI71" s="15" t="s">
        <v>25</v>
      </c>
      <c r="AJ71" s="45" t="s">
        <v>26</v>
      </c>
      <c r="AK71" s="15" t="s">
        <v>27</v>
      </c>
    </row>
    <row r="72" spans="1:37" ht="21" customHeight="1">
      <c r="A72" s="98"/>
      <c r="B72" s="48" t="s">
        <v>21</v>
      </c>
      <c r="C72" s="19">
        <v>2</v>
      </c>
      <c r="D72" s="19">
        <v>2</v>
      </c>
      <c r="E72" s="19">
        <v>5</v>
      </c>
      <c r="F72" s="19">
        <v>5</v>
      </c>
      <c r="G72" s="19">
        <v>3</v>
      </c>
      <c r="H72" s="19">
        <v>5</v>
      </c>
      <c r="I72" s="19">
        <v>5</v>
      </c>
      <c r="J72" s="19">
        <v>5</v>
      </c>
      <c r="K72" s="19">
        <v>2</v>
      </c>
      <c r="L72" s="19">
        <v>5</v>
      </c>
      <c r="M72" s="19">
        <v>2</v>
      </c>
      <c r="N72" s="19">
        <v>6</v>
      </c>
      <c r="O72" s="19">
        <v>6</v>
      </c>
      <c r="P72" s="19">
        <v>5</v>
      </c>
      <c r="Q72" s="19">
        <v>3</v>
      </c>
      <c r="R72" s="19">
        <v>2.5</v>
      </c>
      <c r="S72" s="19">
        <v>2.5</v>
      </c>
      <c r="T72" s="19">
        <v>5</v>
      </c>
      <c r="U72" s="19">
        <v>4</v>
      </c>
      <c r="V72" s="19">
        <v>5</v>
      </c>
      <c r="W72" s="19">
        <v>1</v>
      </c>
      <c r="X72" s="19">
        <v>5</v>
      </c>
      <c r="Y72" s="19">
        <v>2</v>
      </c>
      <c r="Z72" s="19">
        <v>2</v>
      </c>
      <c r="AA72" s="19">
        <v>1</v>
      </c>
      <c r="AB72" s="19">
        <v>4</v>
      </c>
      <c r="AC72" s="19">
        <v>5</v>
      </c>
      <c r="AD72" s="20">
        <v>2</v>
      </c>
      <c r="AE72" s="18"/>
      <c r="AF72" s="46">
        <v>25</v>
      </c>
      <c r="AG72" s="20">
        <v>25</v>
      </c>
      <c r="AH72" s="46">
        <v>15</v>
      </c>
      <c r="AI72" s="20">
        <v>10</v>
      </c>
      <c r="AJ72" s="46">
        <v>15</v>
      </c>
      <c r="AK72" s="20">
        <v>10</v>
      </c>
    </row>
    <row r="73" spans="1:37" s="22" customFormat="1" ht="21" customHeight="1">
      <c r="A73" s="99"/>
      <c r="B73" s="49" t="s">
        <v>18</v>
      </c>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8"/>
      <c r="AF73" s="19"/>
      <c r="AG73" s="19"/>
      <c r="AH73" s="19"/>
      <c r="AI73" s="19"/>
      <c r="AJ73" s="19"/>
      <c r="AK73" s="19"/>
    </row>
    <row r="74" spans="1:37" ht="21.75" customHeight="1" thickBot="1">
      <c r="A74" s="100"/>
      <c r="B74" s="72" t="s">
        <v>19</v>
      </c>
      <c r="C74" s="72">
        <f>C73*0.3</f>
        <v>0</v>
      </c>
      <c r="D74" s="72">
        <f>D73*0.3</f>
        <v>0</v>
      </c>
      <c r="E74" s="72">
        <f>E73*0.3</f>
        <v>0</v>
      </c>
      <c r="F74" s="72">
        <f t="shared" ref="F74:AD74" si="28">F73*0.3</f>
        <v>0</v>
      </c>
      <c r="G74" s="72">
        <f t="shared" si="28"/>
        <v>0</v>
      </c>
      <c r="H74" s="72">
        <f t="shared" si="28"/>
        <v>0</v>
      </c>
      <c r="I74" s="72">
        <f t="shared" si="28"/>
        <v>0</v>
      </c>
      <c r="J74" s="72">
        <f t="shared" si="28"/>
        <v>0</v>
      </c>
      <c r="K74" s="72">
        <f t="shared" si="28"/>
        <v>0</v>
      </c>
      <c r="L74" s="72">
        <f t="shared" si="28"/>
        <v>0</v>
      </c>
      <c r="M74" s="72">
        <f t="shared" si="28"/>
        <v>0</v>
      </c>
      <c r="N74" s="72">
        <f t="shared" si="28"/>
        <v>0</v>
      </c>
      <c r="O74" s="72">
        <f t="shared" si="28"/>
        <v>0</v>
      </c>
      <c r="P74" s="72">
        <f t="shared" si="28"/>
        <v>0</v>
      </c>
      <c r="Q74" s="72">
        <f t="shared" si="28"/>
        <v>0</v>
      </c>
      <c r="R74" s="72">
        <f t="shared" si="28"/>
        <v>0</v>
      </c>
      <c r="S74" s="72">
        <f t="shared" si="28"/>
        <v>0</v>
      </c>
      <c r="T74" s="72">
        <f t="shared" si="28"/>
        <v>0</v>
      </c>
      <c r="U74" s="72">
        <f t="shared" si="28"/>
        <v>0</v>
      </c>
      <c r="V74" s="72">
        <f t="shared" si="28"/>
        <v>0</v>
      </c>
      <c r="W74" s="72">
        <f t="shared" si="28"/>
        <v>0</v>
      </c>
      <c r="X74" s="72">
        <f t="shared" si="28"/>
        <v>0</v>
      </c>
      <c r="Y74" s="72">
        <f t="shared" si="28"/>
        <v>0</v>
      </c>
      <c r="Z74" s="72">
        <f t="shared" si="28"/>
        <v>0</v>
      </c>
      <c r="AA74" s="72">
        <f t="shared" si="28"/>
        <v>0</v>
      </c>
      <c r="AB74" s="72">
        <f t="shared" si="28"/>
        <v>0</v>
      </c>
      <c r="AC74" s="72">
        <f t="shared" si="28"/>
        <v>0</v>
      </c>
      <c r="AD74" s="44">
        <f t="shared" si="28"/>
        <v>0</v>
      </c>
      <c r="AE74" s="18"/>
      <c r="AF74" s="47">
        <f>AF73*0.6</f>
        <v>0</v>
      </c>
      <c r="AG74" s="44">
        <f>AG73*0.44</f>
        <v>0</v>
      </c>
      <c r="AH74" s="47">
        <f t="shared" ref="AH74:AJ74" si="29">AH73*0.6</f>
        <v>0</v>
      </c>
      <c r="AI74" s="44">
        <f>AI73*0.8</f>
        <v>0</v>
      </c>
      <c r="AJ74" s="47">
        <f t="shared" si="29"/>
        <v>0</v>
      </c>
      <c r="AK74" s="44">
        <f>AK73*0.8</f>
        <v>0</v>
      </c>
    </row>
    <row r="75" spans="1:37" ht="21.75" thickTop="1" thickBot="1">
      <c r="A75" s="29"/>
      <c r="B75" s="27"/>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70"/>
    </row>
    <row r="76" spans="1:37" ht="21" thickTop="1">
      <c r="A76" s="64" t="s">
        <v>6</v>
      </c>
      <c r="B76" s="61"/>
      <c r="C76" s="61" t="s">
        <v>28</v>
      </c>
      <c r="D76" s="61" t="s">
        <v>29</v>
      </c>
      <c r="E76" s="61" t="s">
        <v>30</v>
      </c>
      <c r="F76" s="61" t="s">
        <v>31</v>
      </c>
      <c r="G76" s="61" t="s">
        <v>32</v>
      </c>
      <c r="H76" s="61" t="s">
        <v>33</v>
      </c>
      <c r="I76" s="61" t="s">
        <v>34</v>
      </c>
      <c r="J76" s="61" t="s">
        <v>35</v>
      </c>
      <c r="K76" s="61" t="s">
        <v>36</v>
      </c>
      <c r="L76" s="61" t="s">
        <v>37</v>
      </c>
      <c r="M76" s="61" t="s">
        <v>38</v>
      </c>
      <c r="N76" s="61" t="s">
        <v>52</v>
      </c>
      <c r="O76" s="61" t="s">
        <v>39</v>
      </c>
      <c r="P76" s="61" t="s">
        <v>40</v>
      </c>
      <c r="Q76" s="61" t="s">
        <v>41</v>
      </c>
      <c r="R76" s="61" t="s">
        <v>42</v>
      </c>
      <c r="S76" s="61" t="s">
        <v>43</v>
      </c>
      <c r="T76" s="61" t="s">
        <v>7</v>
      </c>
      <c r="U76" s="61" t="s">
        <v>8</v>
      </c>
      <c r="V76" s="61" t="s">
        <v>9</v>
      </c>
      <c r="W76" s="61" t="s">
        <v>10</v>
      </c>
      <c r="X76" s="61" t="s">
        <v>11</v>
      </c>
      <c r="Y76" s="61" t="s">
        <v>12</v>
      </c>
      <c r="Z76" s="61" t="s">
        <v>13</v>
      </c>
      <c r="AA76" s="61" t="s">
        <v>14</v>
      </c>
      <c r="AB76" s="61" t="s">
        <v>15</v>
      </c>
      <c r="AC76" s="61" t="s">
        <v>16</v>
      </c>
      <c r="AD76" s="62" t="s">
        <v>17</v>
      </c>
      <c r="AE76" s="17" t="s">
        <v>20</v>
      </c>
      <c r="AF76" s="38" t="s">
        <v>22</v>
      </c>
      <c r="AG76" s="39" t="s">
        <v>23</v>
      </c>
      <c r="AH76" s="39" t="s">
        <v>24</v>
      </c>
      <c r="AI76" s="39" t="s">
        <v>25</v>
      </c>
      <c r="AJ76" s="39" t="s">
        <v>26</v>
      </c>
      <c r="AK76" s="41" t="s">
        <v>27</v>
      </c>
    </row>
    <row r="77" spans="1:37" ht="21" customHeight="1">
      <c r="A77" s="101"/>
      <c r="B77" s="65" t="s">
        <v>21</v>
      </c>
      <c r="C77" s="54">
        <v>2</v>
      </c>
      <c r="D77" s="54">
        <v>2</v>
      </c>
      <c r="E77" s="54">
        <v>5</v>
      </c>
      <c r="F77" s="54">
        <v>5</v>
      </c>
      <c r="G77" s="54">
        <v>3</v>
      </c>
      <c r="H77" s="54">
        <v>5</v>
      </c>
      <c r="I77" s="54">
        <v>5</v>
      </c>
      <c r="J77" s="54">
        <v>5</v>
      </c>
      <c r="K77" s="54">
        <v>2</v>
      </c>
      <c r="L77" s="54">
        <v>5</v>
      </c>
      <c r="M77" s="54">
        <v>2</v>
      </c>
      <c r="N77" s="54">
        <v>6</v>
      </c>
      <c r="O77" s="54">
        <v>6</v>
      </c>
      <c r="P77" s="54">
        <v>5</v>
      </c>
      <c r="Q77" s="54">
        <v>3</v>
      </c>
      <c r="R77" s="54">
        <v>2.5</v>
      </c>
      <c r="S77" s="54">
        <v>2.5</v>
      </c>
      <c r="T77" s="54">
        <v>5</v>
      </c>
      <c r="U77" s="54">
        <v>4</v>
      </c>
      <c r="V77" s="54">
        <v>5</v>
      </c>
      <c r="W77" s="54">
        <v>1</v>
      </c>
      <c r="X77" s="54">
        <v>5</v>
      </c>
      <c r="Y77" s="54">
        <v>2</v>
      </c>
      <c r="Z77" s="54">
        <v>2</v>
      </c>
      <c r="AA77" s="54">
        <v>1</v>
      </c>
      <c r="AB77" s="54">
        <v>4</v>
      </c>
      <c r="AC77" s="54">
        <v>5</v>
      </c>
      <c r="AD77" s="56">
        <v>2</v>
      </c>
      <c r="AF77" s="29">
        <v>25</v>
      </c>
      <c r="AG77" s="30">
        <v>25</v>
      </c>
      <c r="AH77" s="30">
        <v>15</v>
      </c>
      <c r="AI77" s="30">
        <v>10</v>
      </c>
      <c r="AJ77" s="30">
        <v>15</v>
      </c>
      <c r="AK77" s="31">
        <v>10</v>
      </c>
    </row>
    <row r="78" spans="1:37" s="22" customFormat="1" ht="21" customHeight="1">
      <c r="A78" s="102"/>
      <c r="B78" s="66" t="s">
        <v>18</v>
      </c>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6"/>
      <c r="AF78" s="53"/>
      <c r="AG78" s="54"/>
      <c r="AH78" s="54"/>
      <c r="AI78" s="54"/>
      <c r="AJ78" s="54"/>
      <c r="AK78" s="54"/>
    </row>
    <row r="79" spans="1:37" ht="21.75" customHeight="1" thickBot="1">
      <c r="A79" s="103"/>
      <c r="B79" s="58" t="s">
        <v>19</v>
      </c>
      <c r="C79" s="58">
        <f>C78*0.3</f>
        <v>0</v>
      </c>
      <c r="D79" s="58">
        <f>D78*0.3</f>
        <v>0</v>
      </c>
      <c r="E79" s="58">
        <f>E78*0.3</f>
        <v>0</v>
      </c>
      <c r="F79" s="58">
        <f t="shared" ref="F79:AD79" si="30">F78*0.3</f>
        <v>0</v>
      </c>
      <c r="G79" s="58">
        <f t="shared" si="30"/>
        <v>0</v>
      </c>
      <c r="H79" s="58">
        <f t="shared" si="30"/>
        <v>0</v>
      </c>
      <c r="I79" s="58">
        <f t="shared" si="30"/>
        <v>0</v>
      </c>
      <c r="J79" s="58">
        <f t="shared" si="30"/>
        <v>0</v>
      </c>
      <c r="K79" s="58">
        <f t="shared" si="30"/>
        <v>0</v>
      </c>
      <c r="L79" s="58">
        <f t="shared" si="30"/>
        <v>0</v>
      </c>
      <c r="M79" s="58">
        <f t="shared" si="30"/>
        <v>0</v>
      </c>
      <c r="N79" s="58">
        <f t="shared" si="30"/>
        <v>0</v>
      </c>
      <c r="O79" s="58">
        <f t="shared" si="30"/>
        <v>0</v>
      </c>
      <c r="P79" s="58">
        <f t="shared" si="30"/>
        <v>0</v>
      </c>
      <c r="Q79" s="58">
        <f t="shared" si="30"/>
        <v>0</v>
      </c>
      <c r="R79" s="58">
        <f t="shared" si="30"/>
        <v>0</v>
      </c>
      <c r="S79" s="58">
        <f t="shared" si="30"/>
        <v>0</v>
      </c>
      <c r="T79" s="58">
        <f t="shared" si="30"/>
        <v>0</v>
      </c>
      <c r="U79" s="58">
        <f t="shared" si="30"/>
        <v>0</v>
      </c>
      <c r="V79" s="58">
        <f t="shared" si="30"/>
        <v>0</v>
      </c>
      <c r="W79" s="58">
        <f t="shared" si="30"/>
        <v>0</v>
      </c>
      <c r="X79" s="58">
        <f t="shared" si="30"/>
        <v>0</v>
      </c>
      <c r="Y79" s="58">
        <f t="shared" si="30"/>
        <v>0</v>
      </c>
      <c r="Z79" s="58">
        <f t="shared" si="30"/>
        <v>0</v>
      </c>
      <c r="AA79" s="58">
        <f t="shared" si="30"/>
        <v>0</v>
      </c>
      <c r="AB79" s="58">
        <f t="shared" si="30"/>
        <v>0</v>
      </c>
      <c r="AC79" s="58">
        <f t="shared" si="30"/>
        <v>0</v>
      </c>
      <c r="AD79" s="59">
        <f t="shared" si="30"/>
        <v>0</v>
      </c>
      <c r="AF79" s="57">
        <f>AF78*0.6</f>
        <v>0</v>
      </c>
      <c r="AG79" s="58">
        <f>AG78*0.44</f>
        <v>0</v>
      </c>
      <c r="AH79" s="58">
        <f t="shared" ref="AH79:AJ79" si="31">AH78*0.6</f>
        <v>0</v>
      </c>
      <c r="AI79" s="58">
        <f>AI78*0.8</f>
        <v>0</v>
      </c>
      <c r="AJ79" s="58">
        <f t="shared" si="31"/>
        <v>0</v>
      </c>
      <c r="AK79" s="59">
        <f>AK78*0.8</f>
        <v>0</v>
      </c>
    </row>
    <row r="80" spans="1:37" ht="21.75" thickTop="1" thickBot="1">
      <c r="A80" s="29"/>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70"/>
    </row>
    <row r="81" spans="1:37" ht="21" thickTop="1">
      <c r="A81" s="51" t="s">
        <v>6</v>
      </c>
      <c r="B81" s="14"/>
      <c r="C81" s="14" t="s">
        <v>28</v>
      </c>
      <c r="D81" s="14" t="s">
        <v>29</v>
      </c>
      <c r="E81" s="14" t="s">
        <v>30</v>
      </c>
      <c r="F81" s="14" t="s">
        <v>31</v>
      </c>
      <c r="G81" s="14" t="s">
        <v>32</v>
      </c>
      <c r="H81" s="14" t="s">
        <v>33</v>
      </c>
      <c r="I81" s="14" t="s">
        <v>34</v>
      </c>
      <c r="J81" s="14" t="s">
        <v>35</v>
      </c>
      <c r="K81" s="14" t="s">
        <v>36</v>
      </c>
      <c r="L81" s="14" t="s">
        <v>37</v>
      </c>
      <c r="M81" s="14" t="s">
        <v>38</v>
      </c>
      <c r="N81" s="14" t="s">
        <v>52</v>
      </c>
      <c r="O81" s="14" t="s">
        <v>39</v>
      </c>
      <c r="P81" s="14" t="s">
        <v>40</v>
      </c>
      <c r="Q81" s="14" t="s">
        <v>41</v>
      </c>
      <c r="R81" s="14" t="s">
        <v>42</v>
      </c>
      <c r="S81" s="14" t="s">
        <v>43</v>
      </c>
      <c r="T81" s="14" t="s">
        <v>7</v>
      </c>
      <c r="U81" s="14" t="s">
        <v>8</v>
      </c>
      <c r="V81" s="14" t="s">
        <v>9</v>
      </c>
      <c r="W81" s="14" t="s">
        <v>10</v>
      </c>
      <c r="X81" s="14" t="s">
        <v>11</v>
      </c>
      <c r="Y81" s="14" t="s">
        <v>12</v>
      </c>
      <c r="Z81" s="14" t="s">
        <v>13</v>
      </c>
      <c r="AA81" s="14" t="s">
        <v>14</v>
      </c>
      <c r="AB81" s="14" t="s">
        <v>15</v>
      </c>
      <c r="AC81" s="14" t="s">
        <v>16</v>
      </c>
      <c r="AD81" s="15" t="s">
        <v>17</v>
      </c>
      <c r="AE81" s="18" t="s">
        <v>20</v>
      </c>
      <c r="AF81" s="45" t="s">
        <v>22</v>
      </c>
      <c r="AG81" s="15" t="s">
        <v>23</v>
      </c>
      <c r="AH81" s="45" t="s">
        <v>24</v>
      </c>
      <c r="AI81" s="15" t="s">
        <v>25</v>
      </c>
      <c r="AJ81" s="45" t="s">
        <v>26</v>
      </c>
      <c r="AK81" s="15" t="s">
        <v>27</v>
      </c>
    </row>
    <row r="82" spans="1:37" ht="21" customHeight="1">
      <c r="A82" s="98"/>
      <c r="B82" s="48" t="s">
        <v>21</v>
      </c>
      <c r="C82" s="19">
        <v>2</v>
      </c>
      <c r="D82" s="19">
        <v>2</v>
      </c>
      <c r="E82" s="19">
        <v>5</v>
      </c>
      <c r="F82" s="19">
        <v>5</v>
      </c>
      <c r="G82" s="19">
        <v>3</v>
      </c>
      <c r="H82" s="19">
        <v>5</v>
      </c>
      <c r="I82" s="19">
        <v>5</v>
      </c>
      <c r="J82" s="19">
        <v>5</v>
      </c>
      <c r="K82" s="19">
        <v>2</v>
      </c>
      <c r="L82" s="19">
        <v>5</v>
      </c>
      <c r="M82" s="19">
        <v>2</v>
      </c>
      <c r="N82" s="19">
        <v>6</v>
      </c>
      <c r="O82" s="19">
        <v>6</v>
      </c>
      <c r="P82" s="19">
        <v>5</v>
      </c>
      <c r="Q82" s="19">
        <v>3</v>
      </c>
      <c r="R82" s="19">
        <v>2.5</v>
      </c>
      <c r="S82" s="19">
        <v>2.5</v>
      </c>
      <c r="T82" s="19">
        <v>5</v>
      </c>
      <c r="U82" s="19">
        <v>4</v>
      </c>
      <c r="V82" s="19">
        <v>5</v>
      </c>
      <c r="W82" s="19">
        <v>1</v>
      </c>
      <c r="X82" s="19">
        <v>5</v>
      </c>
      <c r="Y82" s="19">
        <v>2</v>
      </c>
      <c r="Z82" s="19">
        <v>2</v>
      </c>
      <c r="AA82" s="19">
        <v>1</v>
      </c>
      <c r="AB82" s="19">
        <v>4</v>
      </c>
      <c r="AC82" s="19">
        <v>5</v>
      </c>
      <c r="AD82" s="20">
        <v>2</v>
      </c>
      <c r="AE82" s="18"/>
      <c r="AF82" s="46">
        <v>25</v>
      </c>
      <c r="AG82" s="20">
        <v>25</v>
      </c>
      <c r="AH82" s="46">
        <v>15</v>
      </c>
      <c r="AI82" s="20">
        <v>10</v>
      </c>
      <c r="AJ82" s="46">
        <v>15</v>
      </c>
      <c r="AK82" s="20">
        <v>10</v>
      </c>
    </row>
    <row r="83" spans="1:37" s="22" customFormat="1" ht="21" customHeight="1">
      <c r="A83" s="99"/>
      <c r="B83" s="49" t="s">
        <v>18</v>
      </c>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8"/>
      <c r="AF83" s="19"/>
      <c r="AG83" s="19"/>
      <c r="AH83" s="19"/>
      <c r="AI83" s="19"/>
      <c r="AJ83" s="19"/>
      <c r="AK83" s="19"/>
    </row>
    <row r="84" spans="1:37" ht="21.75" customHeight="1" thickBot="1">
      <c r="A84" s="100"/>
      <c r="B84" s="50" t="s">
        <v>19</v>
      </c>
      <c r="C84" s="24">
        <f>C83*0.3</f>
        <v>0</v>
      </c>
      <c r="D84" s="24">
        <f>D83*0.3</f>
        <v>0</v>
      </c>
      <c r="E84" s="24">
        <f>E83*0.3</f>
        <v>0</v>
      </c>
      <c r="F84" s="24">
        <f t="shared" ref="F84:AD84" si="32">F83*0.3</f>
        <v>0</v>
      </c>
      <c r="G84" s="24">
        <f t="shared" si="32"/>
        <v>0</v>
      </c>
      <c r="H84" s="24">
        <f t="shared" si="32"/>
        <v>0</v>
      </c>
      <c r="I84" s="24">
        <f t="shared" si="32"/>
        <v>0</v>
      </c>
      <c r="J84" s="24">
        <f t="shared" si="32"/>
        <v>0</v>
      </c>
      <c r="K84" s="24">
        <f t="shared" si="32"/>
        <v>0</v>
      </c>
      <c r="L84" s="24">
        <f t="shared" si="32"/>
        <v>0</v>
      </c>
      <c r="M84" s="24">
        <f t="shared" si="32"/>
        <v>0</v>
      </c>
      <c r="N84" s="24">
        <f t="shared" si="32"/>
        <v>0</v>
      </c>
      <c r="O84" s="24">
        <f t="shared" si="32"/>
        <v>0</v>
      </c>
      <c r="P84" s="24">
        <f t="shared" si="32"/>
        <v>0</v>
      </c>
      <c r="Q84" s="24">
        <f t="shared" si="32"/>
        <v>0</v>
      </c>
      <c r="R84" s="24">
        <f t="shared" si="32"/>
        <v>0</v>
      </c>
      <c r="S84" s="24">
        <f t="shared" si="32"/>
        <v>0</v>
      </c>
      <c r="T84" s="24">
        <f t="shared" si="32"/>
        <v>0</v>
      </c>
      <c r="U84" s="24">
        <f t="shared" si="32"/>
        <v>0</v>
      </c>
      <c r="V84" s="24">
        <f t="shared" si="32"/>
        <v>0</v>
      </c>
      <c r="W84" s="24">
        <f t="shared" si="32"/>
        <v>0</v>
      </c>
      <c r="X84" s="24">
        <f t="shared" si="32"/>
        <v>0</v>
      </c>
      <c r="Y84" s="24">
        <f t="shared" si="32"/>
        <v>0</v>
      </c>
      <c r="Z84" s="24">
        <f t="shared" si="32"/>
        <v>0</v>
      </c>
      <c r="AA84" s="24">
        <f t="shared" si="32"/>
        <v>0</v>
      </c>
      <c r="AB84" s="24">
        <f t="shared" si="32"/>
        <v>0</v>
      </c>
      <c r="AC84" s="24">
        <f t="shared" si="32"/>
        <v>0</v>
      </c>
      <c r="AD84" s="25">
        <f t="shared" si="32"/>
        <v>0</v>
      </c>
      <c r="AE84" s="18"/>
      <c r="AF84" s="47">
        <f>AF83*0.6</f>
        <v>0</v>
      </c>
      <c r="AG84" s="44">
        <f>AG83*0.44</f>
        <v>0</v>
      </c>
      <c r="AH84" s="47">
        <f t="shared" ref="AH84:AJ84" si="33">AH83*0.6</f>
        <v>0</v>
      </c>
      <c r="AI84" s="44">
        <f>AI83*0.8</f>
        <v>0</v>
      </c>
      <c r="AJ84" s="47">
        <f t="shared" si="33"/>
        <v>0</v>
      </c>
      <c r="AK84" s="44">
        <f>AK83*0.8</f>
        <v>0</v>
      </c>
    </row>
    <row r="85" spans="1:37" ht="21.75" thickTop="1" thickBot="1">
      <c r="A85" s="38"/>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40"/>
    </row>
    <row r="86" spans="1:37" ht="21" thickTop="1">
      <c r="A86" s="64" t="s">
        <v>6</v>
      </c>
      <c r="B86" s="61"/>
      <c r="C86" s="61" t="s">
        <v>28</v>
      </c>
      <c r="D86" s="61" t="s">
        <v>29</v>
      </c>
      <c r="E86" s="61" t="s">
        <v>30</v>
      </c>
      <c r="F86" s="61" t="s">
        <v>31</v>
      </c>
      <c r="G86" s="61" t="s">
        <v>32</v>
      </c>
      <c r="H86" s="61" t="s">
        <v>33</v>
      </c>
      <c r="I86" s="61" t="s">
        <v>34</v>
      </c>
      <c r="J86" s="61" t="s">
        <v>35</v>
      </c>
      <c r="K86" s="61" t="s">
        <v>36</v>
      </c>
      <c r="L86" s="61" t="s">
        <v>37</v>
      </c>
      <c r="M86" s="61" t="s">
        <v>38</v>
      </c>
      <c r="N86" s="61" t="s">
        <v>52</v>
      </c>
      <c r="O86" s="61" t="s">
        <v>39</v>
      </c>
      <c r="P86" s="61" t="s">
        <v>40</v>
      </c>
      <c r="Q86" s="61" t="s">
        <v>41</v>
      </c>
      <c r="R86" s="61" t="s">
        <v>42</v>
      </c>
      <c r="S86" s="61" t="s">
        <v>43</v>
      </c>
      <c r="T86" s="61" t="s">
        <v>7</v>
      </c>
      <c r="U86" s="61" t="s">
        <v>8</v>
      </c>
      <c r="V86" s="61" t="s">
        <v>9</v>
      </c>
      <c r="W86" s="61" t="s">
        <v>10</v>
      </c>
      <c r="X86" s="61" t="s">
        <v>11</v>
      </c>
      <c r="Y86" s="61" t="s">
        <v>12</v>
      </c>
      <c r="Z86" s="61" t="s">
        <v>13</v>
      </c>
      <c r="AA86" s="61" t="s">
        <v>14</v>
      </c>
      <c r="AB86" s="61" t="s">
        <v>15</v>
      </c>
      <c r="AC86" s="61" t="s">
        <v>16</v>
      </c>
      <c r="AD86" s="62" t="s">
        <v>17</v>
      </c>
      <c r="AE86" s="17" t="s">
        <v>20</v>
      </c>
      <c r="AF86" s="38" t="s">
        <v>22</v>
      </c>
      <c r="AG86" s="39" t="s">
        <v>23</v>
      </c>
      <c r="AH86" s="39" t="s">
        <v>24</v>
      </c>
      <c r="AI86" s="39" t="s">
        <v>25</v>
      </c>
      <c r="AJ86" s="39" t="s">
        <v>26</v>
      </c>
      <c r="AK86" s="41" t="s">
        <v>27</v>
      </c>
    </row>
    <row r="87" spans="1:37" ht="21" customHeight="1">
      <c r="A87" s="101"/>
      <c r="B87" s="65" t="s">
        <v>21</v>
      </c>
      <c r="C87" s="54">
        <v>2</v>
      </c>
      <c r="D87" s="54">
        <v>2</v>
      </c>
      <c r="E87" s="54">
        <v>5</v>
      </c>
      <c r="F87" s="54">
        <v>5</v>
      </c>
      <c r="G87" s="54">
        <v>3</v>
      </c>
      <c r="H87" s="54">
        <v>5</v>
      </c>
      <c r="I87" s="54">
        <v>5</v>
      </c>
      <c r="J87" s="54">
        <v>5</v>
      </c>
      <c r="K87" s="54">
        <v>2</v>
      </c>
      <c r="L87" s="54">
        <v>5</v>
      </c>
      <c r="M87" s="54">
        <v>2</v>
      </c>
      <c r="N87" s="54">
        <v>6</v>
      </c>
      <c r="O87" s="54">
        <v>6</v>
      </c>
      <c r="P87" s="54">
        <v>5</v>
      </c>
      <c r="Q87" s="54">
        <v>3</v>
      </c>
      <c r="R87" s="54">
        <v>2.5</v>
      </c>
      <c r="S87" s="54">
        <v>2.5</v>
      </c>
      <c r="T87" s="54">
        <v>5</v>
      </c>
      <c r="U87" s="54">
        <v>4</v>
      </c>
      <c r="V87" s="54">
        <v>5</v>
      </c>
      <c r="W87" s="54">
        <v>1</v>
      </c>
      <c r="X87" s="54">
        <v>5</v>
      </c>
      <c r="Y87" s="54">
        <v>2</v>
      </c>
      <c r="Z87" s="54">
        <v>2</v>
      </c>
      <c r="AA87" s="54">
        <v>1</v>
      </c>
      <c r="AB87" s="54">
        <v>4</v>
      </c>
      <c r="AC87" s="54">
        <v>5</v>
      </c>
      <c r="AD87" s="56">
        <v>2</v>
      </c>
      <c r="AF87" s="29">
        <v>25</v>
      </c>
      <c r="AG87" s="30">
        <v>25</v>
      </c>
      <c r="AH87" s="30">
        <v>15</v>
      </c>
      <c r="AI87" s="30">
        <v>10</v>
      </c>
      <c r="AJ87" s="30">
        <v>15</v>
      </c>
      <c r="AK87" s="31">
        <v>10</v>
      </c>
    </row>
    <row r="88" spans="1:37" s="22" customFormat="1" ht="21" customHeight="1">
      <c r="A88" s="102"/>
      <c r="B88" s="66" t="s">
        <v>18</v>
      </c>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6"/>
      <c r="AF88" s="54"/>
      <c r="AG88" s="54"/>
      <c r="AH88" s="54"/>
      <c r="AI88" s="54"/>
      <c r="AJ88" s="54"/>
      <c r="AK88" s="54"/>
    </row>
    <row r="89" spans="1:37" ht="21.75" customHeight="1" thickBot="1">
      <c r="A89" s="103"/>
      <c r="B89" s="58" t="s">
        <v>19</v>
      </c>
      <c r="C89" s="58">
        <f>C88*0.3</f>
        <v>0</v>
      </c>
      <c r="D89" s="58">
        <f>D88*0.3</f>
        <v>0</v>
      </c>
      <c r="E89" s="58">
        <f>E88*0.3</f>
        <v>0</v>
      </c>
      <c r="F89" s="58">
        <f t="shared" ref="F89:AD89" si="34">F88*0.3</f>
        <v>0</v>
      </c>
      <c r="G89" s="58">
        <f t="shared" si="34"/>
        <v>0</v>
      </c>
      <c r="H89" s="58">
        <f t="shared" si="34"/>
        <v>0</v>
      </c>
      <c r="I89" s="58">
        <f t="shared" si="34"/>
        <v>0</v>
      </c>
      <c r="J89" s="58">
        <f t="shared" si="34"/>
        <v>0</v>
      </c>
      <c r="K89" s="58">
        <f t="shared" si="34"/>
        <v>0</v>
      </c>
      <c r="L89" s="58">
        <f t="shared" si="34"/>
        <v>0</v>
      </c>
      <c r="M89" s="58">
        <f t="shared" si="34"/>
        <v>0</v>
      </c>
      <c r="N89" s="58">
        <f t="shared" si="34"/>
        <v>0</v>
      </c>
      <c r="O89" s="58">
        <f t="shared" si="34"/>
        <v>0</v>
      </c>
      <c r="P89" s="58">
        <f t="shared" si="34"/>
        <v>0</v>
      </c>
      <c r="Q89" s="58">
        <f t="shared" si="34"/>
        <v>0</v>
      </c>
      <c r="R89" s="58">
        <f t="shared" si="34"/>
        <v>0</v>
      </c>
      <c r="S89" s="58">
        <f t="shared" si="34"/>
        <v>0</v>
      </c>
      <c r="T89" s="58">
        <f t="shared" si="34"/>
        <v>0</v>
      </c>
      <c r="U89" s="58">
        <f t="shared" si="34"/>
        <v>0</v>
      </c>
      <c r="V89" s="58">
        <f t="shared" si="34"/>
        <v>0</v>
      </c>
      <c r="W89" s="58">
        <f t="shared" si="34"/>
        <v>0</v>
      </c>
      <c r="X89" s="58">
        <f t="shared" si="34"/>
        <v>0</v>
      </c>
      <c r="Y89" s="58">
        <f t="shared" si="34"/>
        <v>0</v>
      </c>
      <c r="Z89" s="58">
        <f t="shared" si="34"/>
        <v>0</v>
      </c>
      <c r="AA89" s="58">
        <f t="shared" si="34"/>
        <v>0</v>
      </c>
      <c r="AB89" s="58">
        <f t="shared" si="34"/>
        <v>0</v>
      </c>
      <c r="AC89" s="58">
        <f t="shared" si="34"/>
        <v>0</v>
      </c>
      <c r="AD89" s="59">
        <f t="shared" si="34"/>
        <v>0</v>
      </c>
      <c r="AF89" s="35">
        <f>AF88*0.6</f>
        <v>0</v>
      </c>
      <c r="AG89" s="36">
        <f>AG88*0.44</f>
        <v>0</v>
      </c>
      <c r="AH89" s="36">
        <f t="shared" ref="AH89:AJ89" si="35">AH88*0.6</f>
        <v>0</v>
      </c>
      <c r="AI89" s="36">
        <f>AI88*0.8</f>
        <v>0</v>
      </c>
      <c r="AJ89" s="36">
        <f t="shared" si="35"/>
        <v>0</v>
      </c>
      <c r="AK89" s="37">
        <f>AK88*0.8</f>
        <v>0</v>
      </c>
    </row>
    <row r="90" spans="1:37" ht="21.75" thickTop="1" thickBot="1">
      <c r="A90" s="29"/>
      <c r="B90" s="27"/>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70"/>
    </row>
    <row r="91" spans="1:37" ht="21" thickTop="1">
      <c r="A91" s="51" t="s">
        <v>6</v>
      </c>
      <c r="B91" s="14"/>
      <c r="C91" s="14" t="s">
        <v>28</v>
      </c>
      <c r="D91" s="14" t="s">
        <v>29</v>
      </c>
      <c r="E91" s="14" t="s">
        <v>30</v>
      </c>
      <c r="F91" s="14" t="s">
        <v>31</v>
      </c>
      <c r="G91" s="14" t="s">
        <v>32</v>
      </c>
      <c r="H91" s="14" t="s">
        <v>33</v>
      </c>
      <c r="I91" s="14" t="s">
        <v>34</v>
      </c>
      <c r="J91" s="14" t="s">
        <v>35</v>
      </c>
      <c r="K91" s="14" t="s">
        <v>36</v>
      </c>
      <c r="L91" s="14" t="s">
        <v>37</v>
      </c>
      <c r="M91" s="14" t="s">
        <v>38</v>
      </c>
      <c r="N91" s="14" t="s">
        <v>52</v>
      </c>
      <c r="O91" s="14" t="s">
        <v>39</v>
      </c>
      <c r="P91" s="14" t="s">
        <v>40</v>
      </c>
      <c r="Q91" s="14" t="s">
        <v>41</v>
      </c>
      <c r="R91" s="14" t="s">
        <v>42</v>
      </c>
      <c r="S91" s="14" t="s">
        <v>43</v>
      </c>
      <c r="T91" s="14" t="s">
        <v>7</v>
      </c>
      <c r="U91" s="14" t="s">
        <v>8</v>
      </c>
      <c r="V91" s="14" t="s">
        <v>9</v>
      </c>
      <c r="W91" s="14" t="s">
        <v>10</v>
      </c>
      <c r="X91" s="14" t="s">
        <v>11</v>
      </c>
      <c r="Y91" s="14" t="s">
        <v>12</v>
      </c>
      <c r="Z91" s="14" t="s">
        <v>13</v>
      </c>
      <c r="AA91" s="14" t="s">
        <v>14</v>
      </c>
      <c r="AB91" s="14" t="s">
        <v>15</v>
      </c>
      <c r="AC91" s="14" t="s">
        <v>16</v>
      </c>
      <c r="AD91" s="15" t="s">
        <v>17</v>
      </c>
      <c r="AE91" s="76" t="s">
        <v>20</v>
      </c>
      <c r="AF91" s="13" t="s">
        <v>22</v>
      </c>
      <c r="AG91" s="15" t="s">
        <v>23</v>
      </c>
      <c r="AH91" s="45" t="s">
        <v>24</v>
      </c>
      <c r="AI91" s="15" t="s">
        <v>25</v>
      </c>
      <c r="AJ91" s="45" t="s">
        <v>26</v>
      </c>
      <c r="AK91" s="15" t="s">
        <v>27</v>
      </c>
    </row>
    <row r="92" spans="1:37" ht="21" customHeight="1">
      <c r="A92" s="98"/>
      <c r="B92" s="48" t="s">
        <v>21</v>
      </c>
      <c r="C92" s="19">
        <v>2</v>
      </c>
      <c r="D92" s="19">
        <v>2</v>
      </c>
      <c r="E92" s="19">
        <v>5</v>
      </c>
      <c r="F92" s="19">
        <v>5</v>
      </c>
      <c r="G92" s="19">
        <v>3</v>
      </c>
      <c r="H92" s="19">
        <v>5</v>
      </c>
      <c r="I92" s="19">
        <v>5</v>
      </c>
      <c r="J92" s="19">
        <v>5</v>
      </c>
      <c r="K92" s="19">
        <v>2</v>
      </c>
      <c r="L92" s="19">
        <v>5</v>
      </c>
      <c r="M92" s="19">
        <v>2</v>
      </c>
      <c r="N92" s="19">
        <v>6</v>
      </c>
      <c r="O92" s="19">
        <v>6</v>
      </c>
      <c r="P92" s="19">
        <v>5</v>
      </c>
      <c r="Q92" s="19">
        <v>3</v>
      </c>
      <c r="R92" s="19">
        <v>2.5</v>
      </c>
      <c r="S92" s="19">
        <v>2.5</v>
      </c>
      <c r="T92" s="19">
        <v>5</v>
      </c>
      <c r="U92" s="19">
        <v>4</v>
      </c>
      <c r="V92" s="19">
        <v>5</v>
      </c>
      <c r="W92" s="19">
        <v>1</v>
      </c>
      <c r="X92" s="19">
        <v>5</v>
      </c>
      <c r="Y92" s="19">
        <v>2</v>
      </c>
      <c r="Z92" s="19">
        <v>2</v>
      </c>
      <c r="AA92" s="19">
        <v>1</v>
      </c>
      <c r="AB92" s="19">
        <v>4</v>
      </c>
      <c r="AC92" s="19">
        <v>5</v>
      </c>
      <c r="AD92" s="20">
        <v>2</v>
      </c>
      <c r="AE92" s="76"/>
      <c r="AF92" s="18">
        <v>25</v>
      </c>
      <c r="AG92" s="20">
        <v>25</v>
      </c>
      <c r="AH92" s="46">
        <v>15</v>
      </c>
      <c r="AI92" s="20">
        <v>10</v>
      </c>
      <c r="AJ92" s="46">
        <v>15</v>
      </c>
      <c r="AK92" s="20">
        <v>10</v>
      </c>
    </row>
    <row r="93" spans="1:37" s="22" customFormat="1" ht="21" customHeight="1">
      <c r="A93" s="99"/>
      <c r="B93" s="49" t="s">
        <v>18</v>
      </c>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76"/>
      <c r="AF93" s="18"/>
      <c r="AG93" s="19"/>
      <c r="AH93" s="19"/>
      <c r="AI93" s="19"/>
      <c r="AJ93" s="19"/>
      <c r="AK93" s="19"/>
    </row>
    <row r="94" spans="1:37" ht="21.75" customHeight="1" thickBot="1">
      <c r="A94" s="100"/>
      <c r="B94" s="72" t="s">
        <v>19</v>
      </c>
      <c r="C94" s="72">
        <f>C93*0.3</f>
        <v>0</v>
      </c>
      <c r="D94" s="72">
        <f>D93*0.3</f>
        <v>0</v>
      </c>
      <c r="E94" s="72">
        <f>E93*0.3</f>
        <v>0</v>
      </c>
      <c r="F94" s="72">
        <f t="shared" ref="F94:AD94" si="36">F93*0.3</f>
        <v>0</v>
      </c>
      <c r="G94" s="72">
        <f t="shared" si="36"/>
        <v>0</v>
      </c>
      <c r="H94" s="72">
        <f t="shared" si="36"/>
        <v>0</v>
      </c>
      <c r="I94" s="72">
        <f t="shared" si="36"/>
        <v>0</v>
      </c>
      <c r="J94" s="72">
        <f t="shared" si="36"/>
        <v>0</v>
      </c>
      <c r="K94" s="72">
        <f t="shared" si="36"/>
        <v>0</v>
      </c>
      <c r="L94" s="72">
        <f t="shared" si="36"/>
        <v>0</v>
      </c>
      <c r="M94" s="72">
        <f t="shared" si="36"/>
        <v>0</v>
      </c>
      <c r="N94" s="72">
        <f t="shared" si="36"/>
        <v>0</v>
      </c>
      <c r="O94" s="72">
        <f t="shared" si="36"/>
        <v>0</v>
      </c>
      <c r="P94" s="72">
        <f t="shared" si="36"/>
        <v>0</v>
      </c>
      <c r="Q94" s="72">
        <f t="shared" si="36"/>
        <v>0</v>
      </c>
      <c r="R94" s="72">
        <f t="shared" si="36"/>
        <v>0</v>
      </c>
      <c r="S94" s="72">
        <f t="shared" si="36"/>
        <v>0</v>
      </c>
      <c r="T94" s="72">
        <f t="shared" si="36"/>
        <v>0</v>
      </c>
      <c r="U94" s="72">
        <f t="shared" si="36"/>
        <v>0</v>
      </c>
      <c r="V94" s="72">
        <f t="shared" si="36"/>
        <v>0</v>
      </c>
      <c r="W94" s="72">
        <f t="shared" si="36"/>
        <v>0</v>
      </c>
      <c r="X94" s="72">
        <f t="shared" si="36"/>
        <v>0</v>
      </c>
      <c r="Y94" s="72">
        <f t="shared" si="36"/>
        <v>0</v>
      </c>
      <c r="Z94" s="72">
        <f t="shared" si="36"/>
        <v>0</v>
      </c>
      <c r="AA94" s="72">
        <f t="shared" si="36"/>
        <v>0</v>
      </c>
      <c r="AB94" s="72">
        <f t="shared" si="36"/>
        <v>0</v>
      </c>
      <c r="AC94" s="72">
        <f t="shared" si="36"/>
        <v>0</v>
      </c>
      <c r="AD94" s="44">
        <f t="shared" si="36"/>
        <v>0</v>
      </c>
      <c r="AE94" s="76"/>
      <c r="AF94" s="71">
        <f>AF93*0.6</f>
        <v>0</v>
      </c>
      <c r="AG94" s="44">
        <f>AG93*0.44</f>
        <v>0</v>
      </c>
      <c r="AH94" s="47">
        <f t="shared" ref="AH94:AJ94" si="37">AH93*0.6</f>
        <v>0</v>
      </c>
      <c r="AI94" s="44">
        <f>AI93*0.8</f>
        <v>0</v>
      </c>
      <c r="AJ94" s="47">
        <f t="shared" si="37"/>
        <v>0</v>
      </c>
      <c r="AK94" s="44">
        <f>AK93*0.8</f>
        <v>0</v>
      </c>
    </row>
    <row r="95" spans="1:37" ht="21.75" thickTop="1" thickBot="1">
      <c r="A95" s="29"/>
      <c r="B95" s="27"/>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70"/>
    </row>
    <row r="96" spans="1:37" ht="21" thickTop="1">
      <c r="A96" s="64" t="s">
        <v>6</v>
      </c>
      <c r="B96" s="61"/>
      <c r="C96" s="61" t="s">
        <v>28</v>
      </c>
      <c r="D96" s="61" t="s">
        <v>29</v>
      </c>
      <c r="E96" s="61" t="s">
        <v>30</v>
      </c>
      <c r="F96" s="61" t="s">
        <v>31</v>
      </c>
      <c r="G96" s="61" t="s">
        <v>32</v>
      </c>
      <c r="H96" s="61" t="s">
        <v>33</v>
      </c>
      <c r="I96" s="61" t="s">
        <v>34</v>
      </c>
      <c r="J96" s="61" t="s">
        <v>35</v>
      </c>
      <c r="K96" s="61" t="s">
        <v>36</v>
      </c>
      <c r="L96" s="61" t="s">
        <v>37</v>
      </c>
      <c r="M96" s="61" t="s">
        <v>38</v>
      </c>
      <c r="N96" s="61" t="s">
        <v>52</v>
      </c>
      <c r="O96" s="61" t="s">
        <v>39</v>
      </c>
      <c r="P96" s="61" t="s">
        <v>40</v>
      </c>
      <c r="Q96" s="61" t="s">
        <v>41</v>
      </c>
      <c r="R96" s="61" t="s">
        <v>42</v>
      </c>
      <c r="S96" s="61" t="s">
        <v>43</v>
      </c>
      <c r="T96" s="61" t="s">
        <v>7</v>
      </c>
      <c r="U96" s="61" t="s">
        <v>8</v>
      </c>
      <c r="V96" s="61" t="s">
        <v>9</v>
      </c>
      <c r="W96" s="61" t="s">
        <v>10</v>
      </c>
      <c r="X96" s="61" t="s">
        <v>11</v>
      </c>
      <c r="Y96" s="61" t="s">
        <v>12</v>
      </c>
      <c r="Z96" s="61" t="s">
        <v>13</v>
      </c>
      <c r="AA96" s="61" t="s">
        <v>14</v>
      </c>
      <c r="AB96" s="61" t="s">
        <v>15</v>
      </c>
      <c r="AC96" s="61" t="s">
        <v>16</v>
      </c>
      <c r="AD96" s="62" t="s">
        <v>17</v>
      </c>
      <c r="AE96" s="17" t="s">
        <v>20</v>
      </c>
      <c r="AF96" s="38" t="s">
        <v>22</v>
      </c>
      <c r="AG96" s="39" t="s">
        <v>23</v>
      </c>
      <c r="AH96" s="39" t="s">
        <v>24</v>
      </c>
      <c r="AI96" s="39" t="s">
        <v>25</v>
      </c>
      <c r="AJ96" s="39" t="s">
        <v>26</v>
      </c>
      <c r="AK96" s="41" t="s">
        <v>27</v>
      </c>
    </row>
    <row r="97" spans="1:37" ht="21" customHeight="1">
      <c r="A97" s="101"/>
      <c r="B97" s="65" t="s">
        <v>21</v>
      </c>
      <c r="C97" s="54">
        <v>2</v>
      </c>
      <c r="D97" s="54">
        <v>2</v>
      </c>
      <c r="E97" s="54">
        <v>5</v>
      </c>
      <c r="F97" s="54">
        <v>5</v>
      </c>
      <c r="G97" s="54">
        <v>3</v>
      </c>
      <c r="H97" s="54">
        <v>5</v>
      </c>
      <c r="I97" s="54">
        <v>5</v>
      </c>
      <c r="J97" s="54">
        <v>5</v>
      </c>
      <c r="K97" s="54">
        <v>2</v>
      </c>
      <c r="L97" s="54">
        <v>5</v>
      </c>
      <c r="M97" s="54">
        <v>2</v>
      </c>
      <c r="N97" s="54">
        <v>6</v>
      </c>
      <c r="O97" s="54">
        <v>6</v>
      </c>
      <c r="P97" s="54">
        <v>5</v>
      </c>
      <c r="Q97" s="54">
        <v>3</v>
      </c>
      <c r="R97" s="54">
        <v>2.5</v>
      </c>
      <c r="S97" s="54">
        <v>2.5</v>
      </c>
      <c r="T97" s="54">
        <v>5</v>
      </c>
      <c r="U97" s="54">
        <v>4</v>
      </c>
      <c r="V97" s="54">
        <v>5</v>
      </c>
      <c r="W97" s="54">
        <v>1</v>
      </c>
      <c r="X97" s="54">
        <v>5</v>
      </c>
      <c r="Y97" s="54">
        <v>2</v>
      </c>
      <c r="Z97" s="54">
        <v>2</v>
      </c>
      <c r="AA97" s="54">
        <v>1</v>
      </c>
      <c r="AB97" s="54">
        <v>4</v>
      </c>
      <c r="AC97" s="54">
        <v>5</v>
      </c>
      <c r="AD97" s="56">
        <v>2</v>
      </c>
      <c r="AF97" s="53">
        <v>25</v>
      </c>
      <c r="AG97" s="54">
        <v>25</v>
      </c>
      <c r="AH97" s="54">
        <v>15</v>
      </c>
      <c r="AI97" s="54">
        <v>10</v>
      </c>
      <c r="AJ97" s="54">
        <v>15</v>
      </c>
      <c r="AK97" s="56">
        <v>10</v>
      </c>
    </row>
    <row r="98" spans="1:37" s="22" customFormat="1" ht="21" customHeight="1">
      <c r="A98" s="102"/>
      <c r="B98" s="66" t="s">
        <v>18</v>
      </c>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6"/>
      <c r="AF98" s="53"/>
      <c r="AG98" s="54"/>
      <c r="AH98" s="54"/>
      <c r="AI98" s="54"/>
      <c r="AJ98" s="54"/>
      <c r="AK98" s="54"/>
    </row>
    <row r="99" spans="1:37" ht="21.75" customHeight="1" thickBot="1">
      <c r="A99" s="103"/>
      <c r="B99" s="67" t="s">
        <v>19</v>
      </c>
      <c r="C99" s="68">
        <f>C98*0.3</f>
        <v>0</v>
      </c>
      <c r="D99" s="68">
        <f>D98*0.3</f>
        <v>0</v>
      </c>
      <c r="E99" s="68">
        <f>E98*0.3</f>
        <v>0</v>
      </c>
      <c r="F99" s="68">
        <f t="shared" ref="F99:AD99" si="38">F98*0.3</f>
        <v>0</v>
      </c>
      <c r="G99" s="68">
        <f t="shared" si="38"/>
        <v>0</v>
      </c>
      <c r="H99" s="68">
        <f t="shared" si="38"/>
        <v>0</v>
      </c>
      <c r="I99" s="68">
        <f t="shared" si="38"/>
        <v>0</v>
      </c>
      <c r="J99" s="68">
        <f t="shared" si="38"/>
        <v>0</v>
      </c>
      <c r="K99" s="68">
        <f t="shared" si="38"/>
        <v>0</v>
      </c>
      <c r="L99" s="68">
        <f t="shared" si="38"/>
        <v>0</v>
      </c>
      <c r="M99" s="68">
        <f t="shared" si="38"/>
        <v>0</v>
      </c>
      <c r="N99" s="68">
        <f t="shared" si="38"/>
        <v>0</v>
      </c>
      <c r="O99" s="68">
        <f t="shared" si="38"/>
        <v>0</v>
      </c>
      <c r="P99" s="68">
        <f t="shared" si="38"/>
        <v>0</v>
      </c>
      <c r="Q99" s="68">
        <f t="shared" si="38"/>
        <v>0</v>
      </c>
      <c r="R99" s="68">
        <f t="shared" si="38"/>
        <v>0</v>
      </c>
      <c r="S99" s="68">
        <f t="shared" si="38"/>
        <v>0</v>
      </c>
      <c r="T99" s="68">
        <f t="shared" si="38"/>
        <v>0</v>
      </c>
      <c r="U99" s="68">
        <f t="shared" si="38"/>
        <v>0</v>
      </c>
      <c r="V99" s="68">
        <f t="shared" si="38"/>
        <v>0</v>
      </c>
      <c r="W99" s="68">
        <f t="shared" si="38"/>
        <v>0</v>
      </c>
      <c r="X99" s="68">
        <f t="shared" si="38"/>
        <v>0</v>
      </c>
      <c r="Y99" s="68">
        <f t="shared" si="38"/>
        <v>0</v>
      </c>
      <c r="Z99" s="68">
        <f t="shared" si="38"/>
        <v>0</v>
      </c>
      <c r="AA99" s="68">
        <f t="shared" si="38"/>
        <v>0</v>
      </c>
      <c r="AB99" s="68">
        <f t="shared" si="38"/>
        <v>0</v>
      </c>
      <c r="AC99" s="68">
        <f t="shared" si="38"/>
        <v>0</v>
      </c>
      <c r="AD99" s="69">
        <f t="shared" si="38"/>
        <v>0</v>
      </c>
      <c r="AF99" s="35">
        <f>AF98*0.6</f>
        <v>0</v>
      </c>
      <c r="AG99" s="36">
        <f>AG98*0.44</f>
        <v>0</v>
      </c>
      <c r="AH99" s="36">
        <f t="shared" ref="AH99:AJ99" si="39">AH98*0.6</f>
        <v>0</v>
      </c>
      <c r="AI99" s="36">
        <f>AI98*0.8</f>
        <v>0</v>
      </c>
      <c r="AJ99" s="36">
        <f t="shared" si="39"/>
        <v>0</v>
      </c>
      <c r="AK99" s="37">
        <f>AK98*0.8</f>
        <v>0</v>
      </c>
    </row>
    <row r="100" spans="1:37" ht="21.75" thickTop="1" thickBot="1">
      <c r="A100" s="38"/>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40"/>
    </row>
    <row r="101" spans="1:37" ht="21" thickTop="1">
      <c r="A101" s="51" t="s">
        <v>6</v>
      </c>
      <c r="B101" s="14"/>
      <c r="C101" s="14" t="s">
        <v>28</v>
      </c>
      <c r="D101" s="14" t="s">
        <v>29</v>
      </c>
      <c r="E101" s="14" t="s">
        <v>30</v>
      </c>
      <c r="F101" s="14" t="s">
        <v>31</v>
      </c>
      <c r="G101" s="14" t="s">
        <v>32</v>
      </c>
      <c r="H101" s="14" t="s">
        <v>33</v>
      </c>
      <c r="I101" s="14" t="s">
        <v>34</v>
      </c>
      <c r="J101" s="14" t="s">
        <v>35</v>
      </c>
      <c r="K101" s="14" t="s">
        <v>36</v>
      </c>
      <c r="L101" s="14" t="s">
        <v>37</v>
      </c>
      <c r="M101" s="14" t="s">
        <v>38</v>
      </c>
      <c r="N101" s="14" t="s">
        <v>52</v>
      </c>
      <c r="O101" s="14" t="s">
        <v>39</v>
      </c>
      <c r="P101" s="14" t="s">
        <v>40</v>
      </c>
      <c r="Q101" s="14" t="s">
        <v>41</v>
      </c>
      <c r="R101" s="14" t="s">
        <v>42</v>
      </c>
      <c r="S101" s="14" t="s">
        <v>43</v>
      </c>
      <c r="T101" s="14" t="s">
        <v>7</v>
      </c>
      <c r="U101" s="14" t="s">
        <v>8</v>
      </c>
      <c r="V101" s="14" t="s">
        <v>9</v>
      </c>
      <c r="W101" s="14" t="s">
        <v>10</v>
      </c>
      <c r="X101" s="14" t="s">
        <v>11</v>
      </c>
      <c r="Y101" s="14" t="s">
        <v>12</v>
      </c>
      <c r="Z101" s="14" t="s">
        <v>13</v>
      </c>
      <c r="AA101" s="14" t="s">
        <v>14</v>
      </c>
      <c r="AB101" s="14" t="s">
        <v>15</v>
      </c>
      <c r="AC101" s="14" t="s">
        <v>16</v>
      </c>
      <c r="AD101" s="15" t="s">
        <v>17</v>
      </c>
      <c r="AE101" s="76" t="s">
        <v>20</v>
      </c>
      <c r="AF101" s="13" t="s">
        <v>22</v>
      </c>
      <c r="AG101" s="15" t="s">
        <v>23</v>
      </c>
      <c r="AH101" s="45" t="s">
        <v>24</v>
      </c>
      <c r="AI101" s="15" t="s">
        <v>25</v>
      </c>
      <c r="AJ101" s="45" t="s">
        <v>26</v>
      </c>
      <c r="AK101" s="15" t="s">
        <v>27</v>
      </c>
    </row>
    <row r="102" spans="1:37" ht="21" customHeight="1">
      <c r="A102" s="98"/>
      <c r="B102" s="48" t="s">
        <v>21</v>
      </c>
      <c r="C102" s="19">
        <v>2</v>
      </c>
      <c r="D102" s="19">
        <v>2</v>
      </c>
      <c r="E102" s="19">
        <v>5</v>
      </c>
      <c r="F102" s="19">
        <v>5</v>
      </c>
      <c r="G102" s="19">
        <v>3</v>
      </c>
      <c r="H102" s="19">
        <v>5</v>
      </c>
      <c r="I102" s="19">
        <v>5</v>
      </c>
      <c r="J102" s="19">
        <v>5</v>
      </c>
      <c r="K102" s="19">
        <v>2</v>
      </c>
      <c r="L102" s="19">
        <v>5</v>
      </c>
      <c r="M102" s="19">
        <v>2</v>
      </c>
      <c r="N102" s="19">
        <v>6</v>
      </c>
      <c r="O102" s="19">
        <v>6</v>
      </c>
      <c r="P102" s="19">
        <v>5</v>
      </c>
      <c r="Q102" s="19">
        <v>3</v>
      </c>
      <c r="R102" s="19">
        <v>2.5</v>
      </c>
      <c r="S102" s="19">
        <v>2.5</v>
      </c>
      <c r="T102" s="19">
        <v>5</v>
      </c>
      <c r="U102" s="19">
        <v>4</v>
      </c>
      <c r="V102" s="19">
        <v>5</v>
      </c>
      <c r="W102" s="19">
        <v>1</v>
      </c>
      <c r="X102" s="19">
        <v>5</v>
      </c>
      <c r="Y102" s="19">
        <v>2</v>
      </c>
      <c r="Z102" s="19">
        <v>2</v>
      </c>
      <c r="AA102" s="19">
        <v>1</v>
      </c>
      <c r="AB102" s="19">
        <v>4</v>
      </c>
      <c r="AC102" s="19">
        <v>5</v>
      </c>
      <c r="AD102" s="20">
        <v>2</v>
      </c>
      <c r="AE102" s="76"/>
      <c r="AF102" s="18">
        <v>25</v>
      </c>
      <c r="AG102" s="20">
        <v>25</v>
      </c>
      <c r="AH102" s="46">
        <v>15</v>
      </c>
      <c r="AI102" s="20">
        <v>10</v>
      </c>
      <c r="AJ102" s="46">
        <v>15</v>
      </c>
      <c r="AK102" s="20">
        <v>10</v>
      </c>
    </row>
    <row r="103" spans="1:37" s="22" customFormat="1" ht="21" customHeight="1">
      <c r="A103" s="99"/>
      <c r="B103" s="49" t="s">
        <v>18</v>
      </c>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76"/>
      <c r="AF103" s="18"/>
      <c r="AG103" s="19"/>
      <c r="AH103" s="19"/>
      <c r="AI103" s="19"/>
      <c r="AJ103" s="19"/>
      <c r="AK103" s="19"/>
    </row>
    <row r="104" spans="1:37" ht="21.75" customHeight="1" thickBot="1">
      <c r="A104" s="100"/>
      <c r="B104" s="72" t="s">
        <v>19</v>
      </c>
      <c r="C104" s="72">
        <f>C103*0.3</f>
        <v>0</v>
      </c>
      <c r="D104" s="72">
        <f>D103*0.3</f>
        <v>0</v>
      </c>
      <c r="E104" s="72">
        <f>E103*0.3</f>
        <v>0</v>
      </c>
      <c r="F104" s="72">
        <f t="shared" ref="F104:AD104" si="40">F103*0.3</f>
        <v>0</v>
      </c>
      <c r="G104" s="72">
        <f t="shared" si="40"/>
        <v>0</v>
      </c>
      <c r="H104" s="72">
        <f t="shared" si="40"/>
        <v>0</v>
      </c>
      <c r="I104" s="72">
        <f t="shared" si="40"/>
        <v>0</v>
      </c>
      <c r="J104" s="72">
        <f t="shared" si="40"/>
        <v>0</v>
      </c>
      <c r="K104" s="72">
        <f t="shared" si="40"/>
        <v>0</v>
      </c>
      <c r="L104" s="72">
        <f t="shared" si="40"/>
        <v>0</v>
      </c>
      <c r="M104" s="72">
        <f t="shared" si="40"/>
        <v>0</v>
      </c>
      <c r="N104" s="72">
        <f t="shared" si="40"/>
        <v>0</v>
      </c>
      <c r="O104" s="72">
        <f t="shared" si="40"/>
        <v>0</v>
      </c>
      <c r="P104" s="72">
        <f t="shared" si="40"/>
        <v>0</v>
      </c>
      <c r="Q104" s="72">
        <f t="shared" si="40"/>
        <v>0</v>
      </c>
      <c r="R104" s="72">
        <f t="shared" si="40"/>
        <v>0</v>
      </c>
      <c r="S104" s="72">
        <f t="shared" si="40"/>
        <v>0</v>
      </c>
      <c r="T104" s="72">
        <f t="shared" si="40"/>
        <v>0</v>
      </c>
      <c r="U104" s="72">
        <f t="shared" si="40"/>
        <v>0</v>
      </c>
      <c r="V104" s="72">
        <f t="shared" si="40"/>
        <v>0</v>
      </c>
      <c r="W104" s="72">
        <f t="shared" si="40"/>
        <v>0</v>
      </c>
      <c r="X104" s="72">
        <f t="shared" si="40"/>
        <v>0</v>
      </c>
      <c r="Y104" s="72">
        <f t="shared" si="40"/>
        <v>0</v>
      </c>
      <c r="Z104" s="72">
        <f t="shared" si="40"/>
        <v>0</v>
      </c>
      <c r="AA104" s="72">
        <f t="shared" si="40"/>
        <v>0</v>
      </c>
      <c r="AB104" s="72">
        <f t="shared" si="40"/>
        <v>0</v>
      </c>
      <c r="AC104" s="72">
        <f t="shared" si="40"/>
        <v>0</v>
      </c>
      <c r="AD104" s="44">
        <f t="shared" si="40"/>
        <v>0</v>
      </c>
      <c r="AE104" s="76"/>
      <c r="AF104" s="71">
        <f>AF103*0.6</f>
        <v>0</v>
      </c>
      <c r="AG104" s="44">
        <f>AG103*0.44</f>
        <v>0</v>
      </c>
      <c r="AH104" s="47">
        <f t="shared" ref="AH104:AJ104" si="41">AH103*0.6</f>
        <v>0</v>
      </c>
      <c r="AI104" s="44">
        <f>AI103*0.8</f>
        <v>0</v>
      </c>
      <c r="AJ104" s="47">
        <f t="shared" si="41"/>
        <v>0</v>
      </c>
      <c r="AK104" s="44">
        <f>AK103*0.8</f>
        <v>0</v>
      </c>
    </row>
    <row r="105" spans="1:37" ht="21.75" thickTop="1" thickBot="1">
      <c r="A105" s="29"/>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70"/>
    </row>
    <row r="106" spans="1:37" ht="21" thickTop="1">
      <c r="A106" s="64" t="s">
        <v>6</v>
      </c>
      <c r="B106" s="61"/>
      <c r="C106" s="61" t="s">
        <v>28</v>
      </c>
      <c r="D106" s="61" t="s">
        <v>29</v>
      </c>
      <c r="E106" s="61" t="s">
        <v>30</v>
      </c>
      <c r="F106" s="61" t="s">
        <v>31</v>
      </c>
      <c r="G106" s="61" t="s">
        <v>32</v>
      </c>
      <c r="H106" s="61" t="s">
        <v>33</v>
      </c>
      <c r="I106" s="61" t="s">
        <v>34</v>
      </c>
      <c r="J106" s="61" t="s">
        <v>35</v>
      </c>
      <c r="K106" s="61" t="s">
        <v>36</v>
      </c>
      <c r="L106" s="61" t="s">
        <v>37</v>
      </c>
      <c r="M106" s="61" t="s">
        <v>38</v>
      </c>
      <c r="N106" s="61" t="s">
        <v>52</v>
      </c>
      <c r="O106" s="61" t="s">
        <v>39</v>
      </c>
      <c r="P106" s="61" t="s">
        <v>40</v>
      </c>
      <c r="Q106" s="61" t="s">
        <v>41</v>
      </c>
      <c r="R106" s="61" t="s">
        <v>42</v>
      </c>
      <c r="S106" s="61" t="s">
        <v>43</v>
      </c>
      <c r="T106" s="61" t="s">
        <v>7</v>
      </c>
      <c r="U106" s="61" t="s">
        <v>8</v>
      </c>
      <c r="V106" s="61" t="s">
        <v>9</v>
      </c>
      <c r="W106" s="61" t="s">
        <v>10</v>
      </c>
      <c r="X106" s="61" t="s">
        <v>11</v>
      </c>
      <c r="Y106" s="61" t="s">
        <v>12</v>
      </c>
      <c r="Z106" s="61" t="s">
        <v>13</v>
      </c>
      <c r="AA106" s="61" t="s">
        <v>14</v>
      </c>
      <c r="AB106" s="61" t="s">
        <v>15</v>
      </c>
      <c r="AC106" s="61" t="s">
        <v>16</v>
      </c>
      <c r="AD106" s="62" t="s">
        <v>17</v>
      </c>
      <c r="AE106" s="17" t="s">
        <v>20</v>
      </c>
      <c r="AF106" s="60" t="s">
        <v>22</v>
      </c>
      <c r="AG106" s="61" t="s">
        <v>23</v>
      </c>
      <c r="AH106" s="61" t="s">
        <v>24</v>
      </c>
      <c r="AI106" s="61" t="s">
        <v>25</v>
      </c>
      <c r="AJ106" s="61" t="s">
        <v>26</v>
      </c>
      <c r="AK106" s="62" t="s">
        <v>27</v>
      </c>
    </row>
    <row r="107" spans="1:37" ht="21" customHeight="1">
      <c r="A107" s="101"/>
      <c r="B107" s="65" t="s">
        <v>21</v>
      </c>
      <c r="C107" s="54">
        <v>2</v>
      </c>
      <c r="D107" s="54">
        <v>2</v>
      </c>
      <c r="E107" s="54">
        <v>5</v>
      </c>
      <c r="F107" s="54">
        <v>5</v>
      </c>
      <c r="G107" s="54">
        <v>3</v>
      </c>
      <c r="H107" s="54">
        <v>5</v>
      </c>
      <c r="I107" s="54">
        <v>5</v>
      </c>
      <c r="J107" s="54">
        <v>5</v>
      </c>
      <c r="K107" s="54">
        <v>2</v>
      </c>
      <c r="L107" s="54">
        <v>5</v>
      </c>
      <c r="M107" s="54">
        <v>2</v>
      </c>
      <c r="N107" s="54">
        <v>6</v>
      </c>
      <c r="O107" s="54">
        <v>6</v>
      </c>
      <c r="P107" s="54">
        <v>5</v>
      </c>
      <c r="Q107" s="54">
        <v>3</v>
      </c>
      <c r="R107" s="54">
        <v>2.5</v>
      </c>
      <c r="S107" s="54">
        <v>2.5</v>
      </c>
      <c r="T107" s="54">
        <v>5</v>
      </c>
      <c r="U107" s="54">
        <v>4</v>
      </c>
      <c r="V107" s="54">
        <v>5</v>
      </c>
      <c r="W107" s="54">
        <v>1</v>
      </c>
      <c r="X107" s="54">
        <v>5</v>
      </c>
      <c r="Y107" s="54">
        <v>2</v>
      </c>
      <c r="Z107" s="54">
        <v>2</v>
      </c>
      <c r="AA107" s="54">
        <v>1</v>
      </c>
      <c r="AB107" s="54">
        <v>4</v>
      </c>
      <c r="AC107" s="54">
        <v>5</v>
      </c>
      <c r="AD107" s="56">
        <v>2</v>
      </c>
      <c r="AF107" s="53">
        <v>25</v>
      </c>
      <c r="AG107" s="54">
        <v>25</v>
      </c>
      <c r="AH107" s="54">
        <v>15</v>
      </c>
      <c r="AI107" s="54">
        <v>10</v>
      </c>
      <c r="AJ107" s="54">
        <v>15</v>
      </c>
      <c r="AK107" s="56">
        <v>10</v>
      </c>
    </row>
    <row r="108" spans="1:37" s="22" customFormat="1" ht="21" customHeight="1">
      <c r="A108" s="102"/>
      <c r="B108" s="66" t="s">
        <v>18</v>
      </c>
      <c r="C108" s="54"/>
      <c r="D108" s="54"/>
      <c r="E108" s="54"/>
      <c r="F108" s="54"/>
      <c r="G108" s="54"/>
      <c r="H108" s="54"/>
      <c r="I108" s="54"/>
      <c r="J108" s="54"/>
      <c r="K108" s="54"/>
      <c r="L108" s="54"/>
      <c r="M108" s="54"/>
      <c r="N108" s="54"/>
      <c r="O108" s="54"/>
      <c r="P108" s="54"/>
      <c r="Q108" s="54"/>
      <c r="R108" s="54"/>
      <c r="S108" s="54"/>
      <c r="T108" s="54"/>
      <c r="U108" s="54"/>
      <c r="V108" s="54"/>
      <c r="W108" s="54"/>
      <c r="X108" s="54"/>
      <c r="Y108" s="54"/>
      <c r="Z108" s="54"/>
      <c r="AA108" s="54"/>
      <c r="AB108" s="54"/>
      <c r="AC108" s="54"/>
      <c r="AD108" s="56"/>
      <c r="AF108" s="53"/>
      <c r="AG108" s="54"/>
      <c r="AH108" s="54"/>
      <c r="AI108" s="54"/>
      <c r="AJ108" s="54"/>
      <c r="AK108" s="54"/>
    </row>
    <row r="109" spans="1:37" ht="21.75" customHeight="1" thickBot="1">
      <c r="A109" s="103"/>
      <c r="B109" s="58" t="s">
        <v>19</v>
      </c>
      <c r="C109" s="58">
        <f>C108*0.3</f>
        <v>0</v>
      </c>
      <c r="D109" s="58">
        <f>D108*0.3</f>
        <v>0</v>
      </c>
      <c r="E109" s="58">
        <f>E108*0.3</f>
        <v>0</v>
      </c>
      <c r="F109" s="58">
        <f t="shared" ref="F109:AD109" si="42">F108*0.3</f>
        <v>0</v>
      </c>
      <c r="G109" s="58">
        <f t="shared" si="42"/>
        <v>0</v>
      </c>
      <c r="H109" s="58">
        <f t="shared" si="42"/>
        <v>0</v>
      </c>
      <c r="I109" s="58">
        <f t="shared" si="42"/>
        <v>0</v>
      </c>
      <c r="J109" s="58">
        <f t="shared" si="42"/>
        <v>0</v>
      </c>
      <c r="K109" s="58">
        <f t="shared" si="42"/>
        <v>0</v>
      </c>
      <c r="L109" s="58">
        <f t="shared" si="42"/>
        <v>0</v>
      </c>
      <c r="M109" s="58">
        <f t="shared" si="42"/>
        <v>0</v>
      </c>
      <c r="N109" s="58">
        <f t="shared" si="42"/>
        <v>0</v>
      </c>
      <c r="O109" s="58">
        <f t="shared" si="42"/>
        <v>0</v>
      </c>
      <c r="P109" s="58">
        <f t="shared" si="42"/>
        <v>0</v>
      </c>
      <c r="Q109" s="58">
        <f t="shared" si="42"/>
        <v>0</v>
      </c>
      <c r="R109" s="58">
        <f t="shared" si="42"/>
        <v>0</v>
      </c>
      <c r="S109" s="58">
        <f t="shared" si="42"/>
        <v>0</v>
      </c>
      <c r="T109" s="58">
        <f t="shared" si="42"/>
        <v>0</v>
      </c>
      <c r="U109" s="58">
        <f t="shared" si="42"/>
        <v>0</v>
      </c>
      <c r="V109" s="58">
        <f t="shared" si="42"/>
        <v>0</v>
      </c>
      <c r="W109" s="58">
        <f t="shared" si="42"/>
        <v>0</v>
      </c>
      <c r="X109" s="58">
        <f t="shared" si="42"/>
        <v>0</v>
      </c>
      <c r="Y109" s="58">
        <f t="shared" si="42"/>
        <v>0</v>
      </c>
      <c r="Z109" s="58">
        <f t="shared" si="42"/>
        <v>0</v>
      </c>
      <c r="AA109" s="58">
        <f t="shared" si="42"/>
        <v>0</v>
      </c>
      <c r="AB109" s="58">
        <f t="shared" si="42"/>
        <v>0</v>
      </c>
      <c r="AC109" s="58">
        <f t="shared" si="42"/>
        <v>0</v>
      </c>
      <c r="AD109" s="59">
        <f t="shared" si="42"/>
        <v>0</v>
      </c>
      <c r="AF109" s="57">
        <f>AF108*0.6</f>
        <v>0</v>
      </c>
      <c r="AG109" s="58">
        <f>AG108*0.44</f>
        <v>0</v>
      </c>
      <c r="AH109" s="58">
        <f t="shared" ref="AH109:AJ109" si="43">AH108*0.6</f>
        <v>0</v>
      </c>
      <c r="AI109" s="58">
        <f>AI108*0.8</f>
        <v>0</v>
      </c>
      <c r="AJ109" s="58">
        <f t="shared" si="43"/>
        <v>0</v>
      </c>
      <c r="AK109" s="59">
        <f>AK108*0.8</f>
        <v>0</v>
      </c>
    </row>
    <row r="110" spans="1:37" ht="21.75" thickTop="1" thickBot="1">
      <c r="A110" s="29"/>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70"/>
    </row>
    <row r="111" spans="1:37" ht="21" thickTop="1">
      <c r="A111" s="51" t="s">
        <v>6</v>
      </c>
      <c r="B111" s="14"/>
      <c r="C111" s="14" t="s">
        <v>28</v>
      </c>
      <c r="D111" s="14" t="s">
        <v>29</v>
      </c>
      <c r="E111" s="14" t="s">
        <v>30</v>
      </c>
      <c r="F111" s="14" t="s">
        <v>31</v>
      </c>
      <c r="G111" s="14" t="s">
        <v>32</v>
      </c>
      <c r="H111" s="14" t="s">
        <v>33</v>
      </c>
      <c r="I111" s="14" t="s">
        <v>34</v>
      </c>
      <c r="J111" s="14" t="s">
        <v>35</v>
      </c>
      <c r="K111" s="14" t="s">
        <v>36</v>
      </c>
      <c r="L111" s="14" t="s">
        <v>37</v>
      </c>
      <c r="M111" s="14" t="s">
        <v>38</v>
      </c>
      <c r="N111" s="14" t="s">
        <v>52</v>
      </c>
      <c r="O111" s="14" t="s">
        <v>39</v>
      </c>
      <c r="P111" s="14" t="s">
        <v>40</v>
      </c>
      <c r="Q111" s="14" t="s">
        <v>41</v>
      </c>
      <c r="R111" s="14" t="s">
        <v>42</v>
      </c>
      <c r="S111" s="14" t="s">
        <v>43</v>
      </c>
      <c r="T111" s="14" t="s">
        <v>7</v>
      </c>
      <c r="U111" s="14" t="s">
        <v>8</v>
      </c>
      <c r="V111" s="14" t="s">
        <v>9</v>
      </c>
      <c r="W111" s="14" t="s">
        <v>10</v>
      </c>
      <c r="X111" s="14" t="s">
        <v>11</v>
      </c>
      <c r="Y111" s="14" t="s">
        <v>12</v>
      </c>
      <c r="Z111" s="14" t="s">
        <v>13</v>
      </c>
      <c r="AA111" s="14" t="s">
        <v>14</v>
      </c>
      <c r="AB111" s="14" t="s">
        <v>15</v>
      </c>
      <c r="AC111" s="14" t="s">
        <v>16</v>
      </c>
      <c r="AD111" s="15" t="s">
        <v>17</v>
      </c>
      <c r="AE111" s="76" t="s">
        <v>20</v>
      </c>
      <c r="AF111" s="13" t="s">
        <v>22</v>
      </c>
      <c r="AG111" s="15" t="s">
        <v>23</v>
      </c>
      <c r="AH111" s="45" t="s">
        <v>24</v>
      </c>
      <c r="AI111" s="15" t="s">
        <v>25</v>
      </c>
      <c r="AJ111" s="45" t="s">
        <v>26</v>
      </c>
      <c r="AK111" s="15" t="s">
        <v>27</v>
      </c>
    </row>
    <row r="112" spans="1:37" ht="21" customHeight="1">
      <c r="A112" s="98"/>
      <c r="B112" s="48" t="s">
        <v>21</v>
      </c>
      <c r="C112" s="19">
        <v>2</v>
      </c>
      <c r="D112" s="19">
        <v>2</v>
      </c>
      <c r="E112" s="19">
        <v>5</v>
      </c>
      <c r="F112" s="19">
        <v>5</v>
      </c>
      <c r="G112" s="19">
        <v>3</v>
      </c>
      <c r="H112" s="19">
        <v>5</v>
      </c>
      <c r="I112" s="19">
        <v>5</v>
      </c>
      <c r="J112" s="19">
        <v>5</v>
      </c>
      <c r="K112" s="19">
        <v>2</v>
      </c>
      <c r="L112" s="19">
        <v>5</v>
      </c>
      <c r="M112" s="19">
        <v>2</v>
      </c>
      <c r="N112" s="19">
        <v>6</v>
      </c>
      <c r="O112" s="19">
        <v>6</v>
      </c>
      <c r="P112" s="19">
        <v>5</v>
      </c>
      <c r="Q112" s="19">
        <v>3</v>
      </c>
      <c r="R112" s="19">
        <v>2.5</v>
      </c>
      <c r="S112" s="19">
        <v>2.5</v>
      </c>
      <c r="T112" s="19">
        <v>5</v>
      </c>
      <c r="U112" s="19">
        <v>4</v>
      </c>
      <c r="V112" s="19">
        <v>5</v>
      </c>
      <c r="W112" s="19">
        <v>1</v>
      </c>
      <c r="X112" s="19">
        <v>5</v>
      </c>
      <c r="Y112" s="19">
        <v>2</v>
      </c>
      <c r="Z112" s="19">
        <v>2</v>
      </c>
      <c r="AA112" s="19">
        <v>1</v>
      </c>
      <c r="AB112" s="19">
        <v>4</v>
      </c>
      <c r="AC112" s="19">
        <v>5</v>
      </c>
      <c r="AD112" s="20">
        <v>2</v>
      </c>
      <c r="AE112" s="76"/>
      <c r="AF112" s="18">
        <v>25</v>
      </c>
      <c r="AG112" s="20">
        <v>25</v>
      </c>
      <c r="AH112" s="46">
        <v>15</v>
      </c>
      <c r="AI112" s="20">
        <v>10</v>
      </c>
      <c r="AJ112" s="46">
        <v>15</v>
      </c>
      <c r="AK112" s="20">
        <v>10</v>
      </c>
    </row>
    <row r="113" spans="1:37" s="22" customFormat="1" ht="21" customHeight="1">
      <c r="A113" s="99"/>
      <c r="B113" s="49" t="s">
        <v>18</v>
      </c>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76"/>
      <c r="AF113" s="18"/>
      <c r="AG113" s="19"/>
      <c r="AH113" s="19"/>
      <c r="AI113" s="19"/>
      <c r="AJ113" s="19"/>
      <c r="AK113" s="19"/>
    </row>
    <row r="114" spans="1:37" ht="21.75" customHeight="1" thickBot="1">
      <c r="A114" s="100"/>
      <c r="B114" s="72" t="s">
        <v>19</v>
      </c>
      <c r="C114" s="72">
        <f>C113*0.3</f>
        <v>0</v>
      </c>
      <c r="D114" s="72">
        <f>D113*0.3</f>
        <v>0</v>
      </c>
      <c r="E114" s="72">
        <f>E113*0.3</f>
        <v>0</v>
      </c>
      <c r="F114" s="72">
        <f t="shared" ref="F114:AD114" si="44">F113*0.3</f>
        <v>0</v>
      </c>
      <c r="G114" s="72">
        <f t="shared" si="44"/>
        <v>0</v>
      </c>
      <c r="H114" s="72">
        <f t="shared" si="44"/>
        <v>0</v>
      </c>
      <c r="I114" s="72">
        <f t="shared" si="44"/>
        <v>0</v>
      </c>
      <c r="J114" s="72">
        <f t="shared" si="44"/>
        <v>0</v>
      </c>
      <c r="K114" s="72">
        <f t="shared" si="44"/>
        <v>0</v>
      </c>
      <c r="L114" s="72">
        <f t="shared" si="44"/>
        <v>0</v>
      </c>
      <c r="M114" s="72">
        <f t="shared" si="44"/>
        <v>0</v>
      </c>
      <c r="N114" s="72">
        <f t="shared" si="44"/>
        <v>0</v>
      </c>
      <c r="O114" s="72">
        <f t="shared" si="44"/>
        <v>0</v>
      </c>
      <c r="P114" s="72">
        <f t="shared" si="44"/>
        <v>0</v>
      </c>
      <c r="Q114" s="72">
        <f t="shared" si="44"/>
        <v>0</v>
      </c>
      <c r="R114" s="72">
        <f t="shared" si="44"/>
        <v>0</v>
      </c>
      <c r="S114" s="72">
        <f t="shared" si="44"/>
        <v>0</v>
      </c>
      <c r="T114" s="72">
        <f t="shared" si="44"/>
        <v>0</v>
      </c>
      <c r="U114" s="72">
        <f t="shared" si="44"/>
        <v>0</v>
      </c>
      <c r="V114" s="72">
        <f t="shared" si="44"/>
        <v>0</v>
      </c>
      <c r="W114" s="72">
        <f t="shared" si="44"/>
        <v>0</v>
      </c>
      <c r="X114" s="72">
        <f t="shared" si="44"/>
        <v>0</v>
      </c>
      <c r="Y114" s="72">
        <f t="shared" si="44"/>
        <v>0</v>
      </c>
      <c r="Z114" s="72">
        <f t="shared" si="44"/>
        <v>0</v>
      </c>
      <c r="AA114" s="72">
        <f t="shared" si="44"/>
        <v>0</v>
      </c>
      <c r="AB114" s="72">
        <f t="shared" si="44"/>
        <v>0</v>
      </c>
      <c r="AC114" s="72">
        <f t="shared" si="44"/>
        <v>0</v>
      </c>
      <c r="AD114" s="44">
        <f t="shared" si="44"/>
        <v>0</v>
      </c>
      <c r="AE114" s="76"/>
      <c r="AF114" s="71">
        <f>AF113*0.6</f>
        <v>0</v>
      </c>
      <c r="AG114" s="44">
        <f>AG113*0.44</f>
        <v>0</v>
      </c>
      <c r="AH114" s="47">
        <f t="shared" ref="AH114:AJ114" si="45">AH113*0.6</f>
        <v>0</v>
      </c>
      <c r="AI114" s="44">
        <f>AI113*0.8</f>
        <v>0</v>
      </c>
      <c r="AJ114" s="47">
        <f t="shared" si="45"/>
        <v>0</v>
      </c>
      <c r="AK114" s="44">
        <f>AK113*0.8</f>
        <v>0</v>
      </c>
    </row>
    <row r="115" spans="1:37" ht="21.75" thickTop="1" thickBot="1">
      <c r="A115" s="29"/>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70"/>
    </row>
    <row r="116" spans="1:37" ht="21" thickTop="1">
      <c r="A116" s="64" t="s">
        <v>6</v>
      </c>
      <c r="B116" s="61"/>
      <c r="C116" s="61" t="s">
        <v>28</v>
      </c>
      <c r="D116" s="61" t="s">
        <v>29</v>
      </c>
      <c r="E116" s="61" t="s">
        <v>30</v>
      </c>
      <c r="F116" s="61" t="s">
        <v>31</v>
      </c>
      <c r="G116" s="61" t="s">
        <v>32</v>
      </c>
      <c r="H116" s="61" t="s">
        <v>33</v>
      </c>
      <c r="I116" s="61" t="s">
        <v>34</v>
      </c>
      <c r="J116" s="61" t="s">
        <v>35</v>
      </c>
      <c r="K116" s="61" t="s">
        <v>36</v>
      </c>
      <c r="L116" s="61" t="s">
        <v>37</v>
      </c>
      <c r="M116" s="61" t="s">
        <v>38</v>
      </c>
      <c r="N116" s="61" t="s">
        <v>52</v>
      </c>
      <c r="O116" s="61" t="s">
        <v>39</v>
      </c>
      <c r="P116" s="61" t="s">
        <v>40</v>
      </c>
      <c r="Q116" s="61" t="s">
        <v>41</v>
      </c>
      <c r="R116" s="61" t="s">
        <v>42</v>
      </c>
      <c r="S116" s="61" t="s">
        <v>43</v>
      </c>
      <c r="T116" s="61" t="s">
        <v>7</v>
      </c>
      <c r="U116" s="61" t="s">
        <v>8</v>
      </c>
      <c r="V116" s="61" t="s">
        <v>9</v>
      </c>
      <c r="W116" s="61" t="s">
        <v>10</v>
      </c>
      <c r="X116" s="61" t="s">
        <v>11</v>
      </c>
      <c r="Y116" s="61" t="s">
        <v>12</v>
      </c>
      <c r="Z116" s="61" t="s">
        <v>13</v>
      </c>
      <c r="AA116" s="61" t="s">
        <v>14</v>
      </c>
      <c r="AB116" s="61" t="s">
        <v>15</v>
      </c>
      <c r="AC116" s="61" t="s">
        <v>16</v>
      </c>
      <c r="AD116" s="62" t="s">
        <v>17</v>
      </c>
      <c r="AE116" s="17" t="s">
        <v>20</v>
      </c>
      <c r="AF116" s="38" t="s">
        <v>22</v>
      </c>
      <c r="AG116" s="39" t="s">
        <v>23</v>
      </c>
      <c r="AH116" s="39" t="s">
        <v>24</v>
      </c>
      <c r="AI116" s="39" t="s">
        <v>25</v>
      </c>
      <c r="AJ116" s="39" t="s">
        <v>26</v>
      </c>
      <c r="AK116" s="41" t="s">
        <v>27</v>
      </c>
    </row>
    <row r="117" spans="1:37" ht="21" customHeight="1">
      <c r="A117" s="101"/>
      <c r="B117" s="65" t="s">
        <v>21</v>
      </c>
      <c r="C117" s="54">
        <v>2</v>
      </c>
      <c r="D117" s="54">
        <v>2</v>
      </c>
      <c r="E117" s="54">
        <v>5</v>
      </c>
      <c r="F117" s="54">
        <v>5</v>
      </c>
      <c r="G117" s="54">
        <v>3</v>
      </c>
      <c r="H117" s="54">
        <v>5</v>
      </c>
      <c r="I117" s="54">
        <v>5</v>
      </c>
      <c r="J117" s="54">
        <v>5</v>
      </c>
      <c r="K117" s="54">
        <v>2</v>
      </c>
      <c r="L117" s="54">
        <v>5</v>
      </c>
      <c r="M117" s="54">
        <v>2</v>
      </c>
      <c r="N117" s="54">
        <v>6</v>
      </c>
      <c r="O117" s="54">
        <v>6</v>
      </c>
      <c r="P117" s="54">
        <v>5</v>
      </c>
      <c r="Q117" s="54">
        <v>3</v>
      </c>
      <c r="R117" s="54">
        <v>2.5</v>
      </c>
      <c r="S117" s="54">
        <v>2.5</v>
      </c>
      <c r="T117" s="54">
        <v>5</v>
      </c>
      <c r="U117" s="54">
        <v>4</v>
      </c>
      <c r="V117" s="54">
        <v>5</v>
      </c>
      <c r="W117" s="54">
        <v>1</v>
      </c>
      <c r="X117" s="54">
        <v>5</v>
      </c>
      <c r="Y117" s="54">
        <v>2</v>
      </c>
      <c r="Z117" s="54">
        <v>2</v>
      </c>
      <c r="AA117" s="54">
        <v>1</v>
      </c>
      <c r="AB117" s="54">
        <v>4</v>
      </c>
      <c r="AC117" s="54">
        <v>5</v>
      </c>
      <c r="AD117" s="56">
        <v>2</v>
      </c>
      <c r="AF117" s="53">
        <v>25</v>
      </c>
      <c r="AG117" s="54">
        <v>25</v>
      </c>
      <c r="AH117" s="54">
        <v>15</v>
      </c>
      <c r="AI117" s="54">
        <v>10</v>
      </c>
      <c r="AJ117" s="54">
        <v>15</v>
      </c>
      <c r="AK117" s="56">
        <v>10</v>
      </c>
    </row>
    <row r="118" spans="1:37" ht="21" customHeight="1">
      <c r="A118" s="102"/>
      <c r="B118" s="66" t="s">
        <v>18</v>
      </c>
      <c r="C118" s="54"/>
      <c r="D118" s="54"/>
      <c r="E118" s="54"/>
      <c r="F118" s="54"/>
      <c r="G118" s="54"/>
      <c r="H118" s="54"/>
      <c r="I118" s="54"/>
      <c r="J118" s="54"/>
      <c r="K118" s="54"/>
      <c r="L118" s="54"/>
      <c r="M118" s="54"/>
      <c r="N118" s="54"/>
      <c r="O118" s="54"/>
      <c r="P118" s="54"/>
      <c r="Q118" s="54"/>
      <c r="R118" s="54"/>
      <c r="S118" s="54"/>
      <c r="T118" s="54"/>
      <c r="U118" s="54"/>
      <c r="V118" s="54"/>
      <c r="W118" s="54"/>
      <c r="X118" s="54"/>
      <c r="Y118" s="54"/>
      <c r="Z118" s="54"/>
      <c r="AA118" s="54"/>
      <c r="AB118" s="54"/>
      <c r="AC118" s="54"/>
      <c r="AD118" s="56"/>
      <c r="AE118" s="22"/>
      <c r="AF118" s="54"/>
      <c r="AG118" s="54"/>
      <c r="AH118" s="54"/>
      <c r="AI118" s="54"/>
      <c r="AJ118" s="54"/>
      <c r="AK118" s="54"/>
    </row>
    <row r="119" spans="1:37" ht="21.75" customHeight="1" thickBot="1">
      <c r="A119" s="103"/>
      <c r="B119" s="58" t="s">
        <v>19</v>
      </c>
      <c r="C119" s="58">
        <f>C118*0.3</f>
        <v>0</v>
      </c>
      <c r="D119" s="58">
        <f>D118*0.3</f>
        <v>0</v>
      </c>
      <c r="E119" s="58">
        <f>E118*0.3</f>
        <v>0</v>
      </c>
      <c r="F119" s="58">
        <f t="shared" ref="F119:AD119" si="46">F118*0.3</f>
        <v>0</v>
      </c>
      <c r="G119" s="58">
        <f t="shared" si="46"/>
        <v>0</v>
      </c>
      <c r="H119" s="58">
        <f t="shared" si="46"/>
        <v>0</v>
      </c>
      <c r="I119" s="58">
        <f t="shared" si="46"/>
        <v>0</v>
      </c>
      <c r="J119" s="58">
        <f t="shared" si="46"/>
        <v>0</v>
      </c>
      <c r="K119" s="58">
        <f t="shared" si="46"/>
        <v>0</v>
      </c>
      <c r="L119" s="58">
        <f t="shared" si="46"/>
        <v>0</v>
      </c>
      <c r="M119" s="58">
        <f t="shared" si="46"/>
        <v>0</v>
      </c>
      <c r="N119" s="58">
        <f t="shared" si="46"/>
        <v>0</v>
      </c>
      <c r="O119" s="58">
        <f t="shared" si="46"/>
        <v>0</v>
      </c>
      <c r="P119" s="58">
        <f t="shared" si="46"/>
        <v>0</v>
      </c>
      <c r="Q119" s="58">
        <f t="shared" si="46"/>
        <v>0</v>
      </c>
      <c r="R119" s="58">
        <f t="shared" si="46"/>
        <v>0</v>
      </c>
      <c r="S119" s="58">
        <f t="shared" si="46"/>
        <v>0</v>
      </c>
      <c r="T119" s="58">
        <f t="shared" si="46"/>
        <v>0</v>
      </c>
      <c r="U119" s="58">
        <f t="shared" si="46"/>
        <v>0</v>
      </c>
      <c r="V119" s="58">
        <f t="shared" si="46"/>
        <v>0</v>
      </c>
      <c r="W119" s="58">
        <f t="shared" si="46"/>
        <v>0</v>
      </c>
      <c r="X119" s="58">
        <f t="shared" si="46"/>
        <v>0</v>
      </c>
      <c r="Y119" s="58">
        <f t="shared" si="46"/>
        <v>0</v>
      </c>
      <c r="Z119" s="58">
        <f t="shared" si="46"/>
        <v>0</v>
      </c>
      <c r="AA119" s="58">
        <f t="shared" si="46"/>
        <v>0</v>
      </c>
      <c r="AB119" s="58">
        <f t="shared" si="46"/>
        <v>0</v>
      </c>
      <c r="AC119" s="58">
        <f t="shared" si="46"/>
        <v>0</v>
      </c>
      <c r="AD119" s="59">
        <f t="shared" si="46"/>
        <v>0</v>
      </c>
      <c r="AF119" s="57">
        <f>AF118*0.6</f>
        <v>0</v>
      </c>
      <c r="AG119" s="58">
        <f>AG118*0.44</f>
        <v>0</v>
      </c>
      <c r="AH119" s="58">
        <f t="shared" ref="AH119:AJ119" si="47">AH118*0.6</f>
        <v>0</v>
      </c>
      <c r="AI119" s="58">
        <f>AI118*0.8</f>
        <v>0</v>
      </c>
      <c r="AJ119" s="58">
        <f t="shared" si="47"/>
        <v>0</v>
      </c>
      <c r="AK119" s="59">
        <f>AK118*0.8</f>
        <v>0</v>
      </c>
    </row>
    <row r="120" spans="1:37" ht="21.75" thickTop="1" thickBot="1">
      <c r="A120" s="29"/>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70"/>
    </row>
    <row r="121" spans="1:37" ht="21" thickTop="1">
      <c r="A121" s="51" t="s">
        <v>6</v>
      </c>
      <c r="B121" s="14"/>
      <c r="C121" s="14" t="s">
        <v>28</v>
      </c>
      <c r="D121" s="14" t="s">
        <v>29</v>
      </c>
      <c r="E121" s="14" t="s">
        <v>30</v>
      </c>
      <c r="F121" s="14" t="s">
        <v>31</v>
      </c>
      <c r="G121" s="14" t="s">
        <v>32</v>
      </c>
      <c r="H121" s="14" t="s">
        <v>33</v>
      </c>
      <c r="I121" s="14" t="s">
        <v>34</v>
      </c>
      <c r="J121" s="14" t="s">
        <v>35</v>
      </c>
      <c r="K121" s="14" t="s">
        <v>36</v>
      </c>
      <c r="L121" s="14" t="s">
        <v>37</v>
      </c>
      <c r="M121" s="14" t="s">
        <v>38</v>
      </c>
      <c r="N121" s="14" t="s">
        <v>52</v>
      </c>
      <c r="O121" s="14" t="s">
        <v>39</v>
      </c>
      <c r="P121" s="14" t="s">
        <v>40</v>
      </c>
      <c r="Q121" s="14" t="s">
        <v>41</v>
      </c>
      <c r="R121" s="14" t="s">
        <v>42</v>
      </c>
      <c r="S121" s="14" t="s">
        <v>43</v>
      </c>
      <c r="T121" s="14" t="s">
        <v>7</v>
      </c>
      <c r="U121" s="14" t="s">
        <v>8</v>
      </c>
      <c r="V121" s="14" t="s">
        <v>9</v>
      </c>
      <c r="W121" s="14" t="s">
        <v>10</v>
      </c>
      <c r="X121" s="14" t="s">
        <v>11</v>
      </c>
      <c r="Y121" s="14" t="s">
        <v>12</v>
      </c>
      <c r="Z121" s="14" t="s">
        <v>13</v>
      </c>
      <c r="AA121" s="14" t="s">
        <v>14</v>
      </c>
      <c r="AB121" s="14" t="s">
        <v>15</v>
      </c>
      <c r="AC121" s="14" t="s">
        <v>16</v>
      </c>
      <c r="AD121" s="15" t="s">
        <v>17</v>
      </c>
      <c r="AE121" s="76" t="s">
        <v>20</v>
      </c>
      <c r="AF121" s="13" t="s">
        <v>22</v>
      </c>
      <c r="AG121" s="15" t="s">
        <v>23</v>
      </c>
      <c r="AH121" s="45" t="s">
        <v>24</v>
      </c>
      <c r="AI121" s="15" t="s">
        <v>25</v>
      </c>
      <c r="AJ121" s="45" t="s">
        <v>26</v>
      </c>
      <c r="AK121" s="15" t="s">
        <v>27</v>
      </c>
    </row>
    <row r="122" spans="1:37" ht="21" customHeight="1">
      <c r="A122" s="98"/>
      <c r="B122" s="48" t="s">
        <v>21</v>
      </c>
      <c r="C122" s="19">
        <v>2</v>
      </c>
      <c r="D122" s="19">
        <v>2</v>
      </c>
      <c r="E122" s="19">
        <v>5</v>
      </c>
      <c r="F122" s="19">
        <v>5</v>
      </c>
      <c r="G122" s="19">
        <v>3</v>
      </c>
      <c r="H122" s="19">
        <v>5</v>
      </c>
      <c r="I122" s="19">
        <v>5</v>
      </c>
      <c r="J122" s="19">
        <v>5</v>
      </c>
      <c r="K122" s="19">
        <v>2</v>
      </c>
      <c r="L122" s="19">
        <v>5</v>
      </c>
      <c r="M122" s="19">
        <v>2</v>
      </c>
      <c r="N122" s="19">
        <v>6</v>
      </c>
      <c r="O122" s="19">
        <v>6</v>
      </c>
      <c r="P122" s="19">
        <v>5</v>
      </c>
      <c r="Q122" s="19">
        <v>3</v>
      </c>
      <c r="R122" s="19">
        <v>2.5</v>
      </c>
      <c r="S122" s="19">
        <v>2.5</v>
      </c>
      <c r="T122" s="19">
        <v>5</v>
      </c>
      <c r="U122" s="19">
        <v>4</v>
      </c>
      <c r="V122" s="19">
        <v>5</v>
      </c>
      <c r="W122" s="19">
        <v>1</v>
      </c>
      <c r="X122" s="19">
        <v>5</v>
      </c>
      <c r="Y122" s="19">
        <v>2</v>
      </c>
      <c r="Z122" s="19">
        <v>2</v>
      </c>
      <c r="AA122" s="19">
        <v>1</v>
      </c>
      <c r="AB122" s="19">
        <v>4</v>
      </c>
      <c r="AC122" s="19">
        <v>5</v>
      </c>
      <c r="AD122" s="20">
        <v>2</v>
      </c>
      <c r="AE122" s="76"/>
      <c r="AF122" s="18">
        <v>25</v>
      </c>
      <c r="AG122" s="20">
        <v>25</v>
      </c>
      <c r="AH122" s="46">
        <v>15</v>
      </c>
      <c r="AI122" s="20">
        <v>10</v>
      </c>
      <c r="AJ122" s="46">
        <v>15</v>
      </c>
      <c r="AK122" s="20">
        <v>10</v>
      </c>
    </row>
    <row r="123" spans="1:37" ht="21" customHeight="1">
      <c r="A123" s="99"/>
      <c r="B123" s="49" t="s">
        <v>18</v>
      </c>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76"/>
      <c r="AF123" s="18"/>
      <c r="AG123" s="19"/>
      <c r="AH123" s="19"/>
      <c r="AI123" s="19"/>
      <c r="AJ123" s="19"/>
      <c r="AK123" s="19">
        <v>0</v>
      </c>
    </row>
    <row r="124" spans="1:37" ht="21.75" customHeight="1" thickBot="1">
      <c r="A124" s="100"/>
      <c r="B124" s="72" t="s">
        <v>19</v>
      </c>
      <c r="C124" s="72">
        <f>C123*0.3</f>
        <v>0</v>
      </c>
      <c r="D124" s="72">
        <f>D123*0.3</f>
        <v>0</v>
      </c>
      <c r="E124" s="72">
        <f>E123*0.3</f>
        <v>0</v>
      </c>
      <c r="F124" s="72">
        <f t="shared" ref="F124:AD124" si="48">F123*0.3</f>
        <v>0</v>
      </c>
      <c r="G124" s="72">
        <f t="shared" si="48"/>
        <v>0</v>
      </c>
      <c r="H124" s="72">
        <f t="shared" si="48"/>
        <v>0</v>
      </c>
      <c r="I124" s="72">
        <f t="shared" si="48"/>
        <v>0</v>
      </c>
      <c r="J124" s="72">
        <f t="shared" si="48"/>
        <v>0</v>
      </c>
      <c r="K124" s="72">
        <f t="shared" si="48"/>
        <v>0</v>
      </c>
      <c r="L124" s="72">
        <f t="shared" si="48"/>
        <v>0</v>
      </c>
      <c r="M124" s="72">
        <f t="shared" si="48"/>
        <v>0</v>
      </c>
      <c r="N124" s="72">
        <f t="shared" si="48"/>
        <v>0</v>
      </c>
      <c r="O124" s="72">
        <f t="shared" si="48"/>
        <v>0</v>
      </c>
      <c r="P124" s="72">
        <f t="shared" si="48"/>
        <v>0</v>
      </c>
      <c r="Q124" s="72">
        <f t="shared" si="48"/>
        <v>0</v>
      </c>
      <c r="R124" s="72">
        <f t="shared" si="48"/>
        <v>0</v>
      </c>
      <c r="S124" s="72">
        <f t="shared" si="48"/>
        <v>0</v>
      </c>
      <c r="T124" s="72">
        <f t="shared" si="48"/>
        <v>0</v>
      </c>
      <c r="U124" s="72">
        <f t="shared" si="48"/>
        <v>0</v>
      </c>
      <c r="V124" s="72">
        <f t="shared" si="48"/>
        <v>0</v>
      </c>
      <c r="W124" s="72">
        <f t="shared" si="48"/>
        <v>0</v>
      </c>
      <c r="X124" s="72">
        <f t="shared" si="48"/>
        <v>0</v>
      </c>
      <c r="Y124" s="72">
        <f t="shared" si="48"/>
        <v>0</v>
      </c>
      <c r="Z124" s="72">
        <f t="shared" si="48"/>
        <v>0</v>
      </c>
      <c r="AA124" s="72">
        <f t="shared" si="48"/>
        <v>0</v>
      </c>
      <c r="AB124" s="72">
        <f t="shared" si="48"/>
        <v>0</v>
      </c>
      <c r="AC124" s="72">
        <f t="shared" si="48"/>
        <v>0</v>
      </c>
      <c r="AD124" s="44">
        <f t="shared" si="48"/>
        <v>0</v>
      </c>
      <c r="AE124" s="76"/>
      <c r="AF124" s="71">
        <f>AF123*0.6</f>
        <v>0</v>
      </c>
      <c r="AG124" s="44">
        <f>AG123*0.44</f>
        <v>0</v>
      </c>
      <c r="AH124" s="47">
        <f t="shared" ref="AH124:AJ124" si="49">AH123*0.6</f>
        <v>0</v>
      </c>
      <c r="AI124" s="44">
        <f>AI123*0.8</f>
        <v>0</v>
      </c>
      <c r="AJ124" s="47">
        <f t="shared" si="49"/>
        <v>0</v>
      </c>
      <c r="AK124" s="44">
        <f>AK123*0.8</f>
        <v>0</v>
      </c>
    </row>
    <row r="125" spans="1:37" ht="21.75" thickTop="1" thickBot="1">
      <c r="A125" s="29"/>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70"/>
    </row>
    <row r="126" spans="1:37" ht="21" thickTop="1">
      <c r="A126" s="64" t="s">
        <v>6</v>
      </c>
      <c r="B126" s="61"/>
      <c r="C126" s="61" t="s">
        <v>28</v>
      </c>
      <c r="D126" s="61" t="s">
        <v>29</v>
      </c>
      <c r="E126" s="61" t="s">
        <v>30</v>
      </c>
      <c r="F126" s="61" t="s">
        <v>31</v>
      </c>
      <c r="G126" s="61" t="s">
        <v>32</v>
      </c>
      <c r="H126" s="61" t="s">
        <v>33</v>
      </c>
      <c r="I126" s="61" t="s">
        <v>34</v>
      </c>
      <c r="J126" s="61" t="s">
        <v>35</v>
      </c>
      <c r="K126" s="61" t="s">
        <v>36</v>
      </c>
      <c r="L126" s="61" t="s">
        <v>37</v>
      </c>
      <c r="M126" s="61" t="s">
        <v>38</v>
      </c>
      <c r="N126" s="61" t="s">
        <v>52</v>
      </c>
      <c r="O126" s="61" t="s">
        <v>39</v>
      </c>
      <c r="P126" s="61" t="s">
        <v>40</v>
      </c>
      <c r="Q126" s="61" t="s">
        <v>41</v>
      </c>
      <c r="R126" s="61" t="s">
        <v>42</v>
      </c>
      <c r="S126" s="61" t="s">
        <v>43</v>
      </c>
      <c r="T126" s="61" t="s">
        <v>7</v>
      </c>
      <c r="U126" s="61" t="s">
        <v>8</v>
      </c>
      <c r="V126" s="61" t="s">
        <v>9</v>
      </c>
      <c r="W126" s="61" t="s">
        <v>10</v>
      </c>
      <c r="X126" s="61" t="s">
        <v>11</v>
      </c>
      <c r="Y126" s="61" t="s">
        <v>12</v>
      </c>
      <c r="Z126" s="61" t="s">
        <v>13</v>
      </c>
      <c r="AA126" s="61" t="s">
        <v>14</v>
      </c>
      <c r="AB126" s="61" t="s">
        <v>15</v>
      </c>
      <c r="AC126" s="61" t="s">
        <v>16</v>
      </c>
      <c r="AD126" s="62" t="s">
        <v>17</v>
      </c>
      <c r="AE126" s="17" t="s">
        <v>20</v>
      </c>
      <c r="AF126" s="38" t="s">
        <v>22</v>
      </c>
      <c r="AG126" s="39" t="s">
        <v>23</v>
      </c>
      <c r="AH126" s="39" t="s">
        <v>24</v>
      </c>
      <c r="AI126" s="39" t="s">
        <v>25</v>
      </c>
      <c r="AJ126" s="39" t="s">
        <v>26</v>
      </c>
      <c r="AK126" s="41" t="s">
        <v>27</v>
      </c>
    </row>
    <row r="127" spans="1:37" ht="21" customHeight="1">
      <c r="A127" s="101"/>
      <c r="B127" s="65" t="s">
        <v>21</v>
      </c>
      <c r="C127" s="54">
        <v>2</v>
      </c>
      <c r="D127" s="54">
        <v>2</v>
      </c>
      <c r="E127" s="54">
        <v>5</v>
      </c>
      <c r="F127" s="54">
        <v>5</v>
      </c>
      <c r="G127" s="54">
        <v>3</v>
      </c>
      <c r="H127" s="54">
        <v>5</v>
      </c>
      <c r="I127" s="54">
        <v>5</v>
      </c>
      <c r="J127" s="54">
        <v>5</v>
      </c>
      <c r="K127" s="54">
        <v>2</v>
      </c>
      <c r="L127" s="54">
        <v>5</v>
      </c>
      <c r="M127" s="54">
        <v>2</v>
      </c>
      <c r="N127" s="54">
        <v>6</v>
      </c>
      <c r="O127" s="54">
        <v>6</v>
      </c>
      <c r="P127" s="54">
        <v>5</v>
      </c>
      <c r="Q127" s="54">
        <v>3</v>
      </c>
      <c r="R127" s="54">
        <v>2.5</v>
      </c>
      <c r="S127" s="54">
        <v>2.5</v>
      </c>
      <c r="T127" s="54">
        <v>5</v>
      </c>
      <c r="U127" s="54">
        <v>4</v>
      </c>
      <c r="V127" s="54">
        <v>5</v>
      </c>
      <c r="W127" s="54">
        <v>1</v>
      </c>
      <c r="X127" s="54">
        <v>5</v>
      </c>
      <c r="Y127" s="54">
        <v>2</v>
      </c>
      <c r="Z127" s="54">
        <v>2</v>
      </c>
      <c r="AA127" s="54">
        <v>1</v>
      </c>
      <c r="AB127" s="54">
        <v>4</v>
      </c>
      <c r="AC127" s="54">
        <v>5</v>
      </c>
      <c r="AD127" s="56">
        <v>2</v>
      </c>
      <c r="AF127" s="29">
        <v>25</v>
      </c>
      <c r="AG127" s="30">
        <v>25</v>
      </c>
      <c r="AH127" s="30">
        <v>15</v>
      </c>
      <c r="AI127" s="30">
        <v>10</v>
      </c>
      <c r="AJ127" s="30">
        <v>15</v>
      </c>
      <c r="AK127" s="31">
        <v>10</v>
      </c>
    </row>
    <row r="128" spans="1:37" ht="21" customHeight="1">
      <c r="A128" s="102"/>
      <c r="B128" s="66" t="s">
        <v>18</v>
      </c>
      <c r="C128" s="54"/>
      <c r="D128" s="54"/>
      <c r="E128" s="54"/>
      <c r="F128" s="54"/>
      <c r="G128" s="54"/>
      <c r="H128" s="54"/>
      <c r="I128" s="54"/>
      <c r="J128" s="54"/>
      <c r="K128" s="54"/>
      <c r="L128" s="54"/>
      <c r="M128" s="54"/>
      <c r="N128" s="54"/>
      <c r="O128" s="54"/>
      <c r="P128" s="54"/>
      <c r="Q128" s="54"/>
      <c r="R128" s="54"/>
      <c r="S128" s="54"/>
      <c r="T128" s="54"/>
      <c r="U128" s="54"/>
      <c r="V128" s="54"/>
      <c r="W128" s="54"/>
      <c r="X128" s="54"/>
      <c r="Y128" s="54"/>
      <c r="Z128" s="54"/>
      <c r="AA128" s="54"/>
      <c r="AB128" s="54"/>
      <c r="AC128" s="54"/>
      <c r="AD128" s="56"/>
      <c r="AE128" s="22"/>
      <c r="AF128" s="53"/>
      <c r="AG128" s="54"/>
      <c r="AH128" s="54"/>
      <c r="AI128" s="54"/>
      <c r="AJ128" s="54"/>
      <c r="AK128" s="54"/>
    </row>
    <row r="129" spans="1:37" ht="21.75" customHeight="1" thickBot="1">
      <c r="A129" s="103"/>
      <c r="B129" s="58" t="s">
        <v>19</v>
      </c>
      <c r="C129" s="58">
        <f>C128*0.3</f>
        <v>0</v>
      </c>
      <c r="D129" s="58">
        <f>D128*0.3</f>
        <v>0</v>
      </c>
      <c r="E129" s="58">
        <f>E128*0.3</f>
        <v>0</v>
      </c>
      <c r="F129" s="58">
        <f t="shared" ref="F129:AD129" si="50">F128*0.3</f>
        <v>0</v>
      </c>
      <c r="G129" s="58">
        <f t="shared" si="50"/>
        <v>0</v>
      </c>
      <c r="H129" s="58">
        <f t="shared" si="50"/>
        <v>0</v>
      </c>
      <c r="I129" s="58">
        <f t="shared" si="50"/>
        <v>0</v>
      </c>
      <c r="J129" s="58">
        <f t="shared" si="50"/>
        <v>0</v>
      </c>
      <c r="K129" s="58">
        <f t="shared" si="50"/>
        <v>0</v>
      </c>
      <c r="L129" s="58">
        <f t="shared" si="50"/>
        <v>0</v>
      </c>
      <c r="M129" s="58">
        <f t="shared" si="50"/>
        <v>0</v>
      </c>
      <c r="N129" s="58">
        <f t="shared" si="50"/>
        <v>0</v>
      </c>
      <c r="O129" s="58">
        <f t="shared" si="50"/>
        <v>0</v>
      </c>
      <c r="P129" s="58">
        <f t="shared" si="50"/>
        <v>0</v>
      </c>
      <c r="Q129" s="58">
        <f t="shared" si="50"/>
        <v>0</v>
      </c>
      <c r="R129" s="58">
        <f t="shared" si="50"/>
        <v>0</v>
      </c>
      <c r="S129" s="58">
        <f t="shared" si="50"/>
        <v>0</v>
      </c>
      <c r="T129" s="58">
        <f t="shared" si="50"/>
        <v>0</v>
      </c>
      <c r="U129" s="58">
        <f t="shared" si="50"/>
        <v>0</v>
      </c>
      <c r="V129" s="58">
        <f t="shared" si="50"/>
        <v>0</v>
      </c>
      <c r="W129" s="58">
        <f t="shared" si="50"/>
        <v>0</v>
      </c>
      <c r="X129" s="58">
        <f t="shared" si="50"/>
        <v>0</v>
      </c>
      <c r="Y129" s="58">
        <f t="shared" si="50"/>
        <v>0</v>
      </c>
      <c r="Z129" s="58">
        <f t="shared" si="50"/>
        <v>0</v>
      </c>
      <c r="AA129" s="58">
        <f t="shared" si="50"/>
        <v>0</v>
      </c>
      <c r="AB129" s="58">
        <f t="shared" si="50"/>
        <v>0</v>
      </c>
      <c r="AC129" s="58">
        <f t="shared" si="50"/>
        <v>0</v>
      </c>
      <c r="AD129" s="59">
        <f t="shared" si="50"/>
        <v>0</v>
      </c>
      <c r="AF129" s="35">
        <f>AF128*0.6</f>
        <v>0</v>
      </c>
      <c r="AG129" s="36">
        <f>AG128*0.44</f>
        <v>0</v>
      </c>
      <c r="AH129" s="36">
        <f t="shared" ref="AH129:AJ129" si="51">AH128*0.6</f>
        <v>0</v>
      </c>
      <c r="AI129" s="36">
        <f>AI128*0.8</f>
        <v>0</v>
      </c>
      <c r="AJ129" s="36">
        <f t="shared" si="51"/>
        <v>0</v>
      </c>
      <c r="AK129" s="37">
        <f>AK128*0.8</f>
        <v>0</v>
      </c>
    </row>
    <row r="130" spans="1:37" ht="21.75" thickTop="1" thickBot="1">
      <c r="A130" s="29"/>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70"/>
    </row>
    <row r="131" spans="1:37" ht="21" thickTop="1">
      <c r="A131" s="51" t="s">
        <v>6</v>
      </c>
      <c r="B131" s="14"/>
      <c r="C131" s="14" t="s">
        <v>28</v>
      </c>
      <c r="D131" s="14" t="s">
        <v>29</v>
      </c>
      <c r="E131" s="14" t="s">
        <v>30</v>
      </c>
      <c r="F131" s="14" t="s">
        <v>31</v>
      </c>
      <c r="G131" s="14" t="s">
        <v>32</v>
      </c>
      <c r="H131" s="14" t="s">
        <v>33</v>
      </c>
      <c r="I131" s="14" t="s">
        <v>34</v>
      </c>
      <c r="J131" s="14" t="s">
        <v>35</v>
      </c>
      <c r="K131" s="14" t="s">
        <v>36</v>
      </c>
      <c r="L131" s="14" t="s">
        <v>37</v>
      </c>
      <c r="M131" s="14" t="s">
        <v>38</v>
      </c>
      <c r="N131" s="14" t="s">
        <v>52</v>
      </c>
      <c r="O131" s="14" t="s">
        <v>39</v>
      </c>
      <c r="P131" s="14" t="s">
        <v>40</v>
      </c>
      <c r="Q131" s="14" t="s">
        <v>41</v>
      </c>
      <c r="R131" s="14" t="s">
        <v>42</v>
      </c>
      <c r="S131" s="14" t="s">
        <v>43</v>
      </c>
      <c r="T131" s="14" t="s">
        <v>7</v>
      </c>
      <c r="U131" s="14" t="s">
        <v>8</v>
      </c>
      <c r="V131" s="14" t="s">
        <v>9</v>
      </c>
      <c r="W131" s="14" t="s">
        <v>10</v>
      </c>
      <c r="X131" s="14" t="s">
        <v>11</v>
      </c>
      <c r="Y131" s="14" t="s">
        <v>12</v>
      </c>
      <c r="Z131" s="14" t="s">
        <v>13</v>
      </c>
      <c r="AA131" s="14" t="s">
        <v>14</v>
      </c>
      <c r="AB131" s="14" t="s">
        <v>15</v>
      </c>
      <c r="AC131" s="14" t="s">
        <v>16</v>
      </c>
      <c r="AD131" s="15" t="s">
        <v>17</v>
      </c>
      <c r="AE131" s="76" t="s">
        <v>20</v>
      </c>
      <c r="AF131" s="13" t="s">
        <v>22</v>
      </c>
      <c r="AG131" s="15" t="s">
        <v>23</v>
      </c>
      <c r="AH131" s="45" t="s">
        <v>24</v>
      </c>
      <c r="AI131" s="15" t="s">
        <v>25</v>
      </c>
      <c r="AJ131" s="45" t="s">
        <v>26</v>
      </c>
      <c r="AK131" s="15" t="s">
        <v>27</v>
      </c>
    </row>
    <row r="132" spans="1:37" ht="21" customHeight="1">
      <c r="A132" s="98"/>
      <c r="B132" s="48" t="s">
        <v>21</v>
      </c>
      <c r="C132" s="19">
        <v>2</v>
      </c>
      <c r="D132" s="19">
        <v>2</v>
      </c>
      <c r="E132" s="19">
        <v>5</v>
      </c>
      <c r="F132" s="19">
        <v>5</v>
      </c>
      <c r="G132" s="19">
        <v>3</v>
      </c>
      <c r="H132" s="19">
        <v>5</v>
      </c>
      <c r="I132" s="19">
        <v>5</v>
      </c>
      <c r="J132" s="19">
        <v>5</v>
      </c>
      <c r="K132" s="19">
        <v>2</v>
      </c>
      <c r="L132" s="19">
        <v>5</v>
      </c>
      <c r="M132" s="19">
        <v>2</v>
      </c>
      <c r="N132" s="19">
        <v>6</v>
      </c>
      <c r="O132" s="19">
        <v>6</v>
      </c>
      <c r="P132" s="19">
        <v>5</v>
      </c>
      <c r="Q132" s="19">
        <v>3</v>
      </c>
      <c r="R132" s="19">
        <v>2.5</v>
      </c>
      <c r="S132" s="19">
        <v>2.5</v>
      </c>
      <c r="T132" s="19">
        <v>5</v>
      </c>
      <c r="U132" s="19">
        <v>4</v>
      </c>
      <c r="V132" s="19">
        <v>5</v>
      </c>
      <c r="W132" s="19">
        <v>1</v>
      </c>
      <c r="X132" s="19">
        <v>5</v>
      </c>
      <c r="Y132" s="19">
        <v>2</v>
      </c>
      <c r="Z132" s="19">
        <v>2</v>
      </c>
      <c r="AA132" s="19">
        <v>1</v>
      </c>
      <c r="AB132" s="19">
        <v>4</v>
      </c>
      <c r="AC132" s="19">
        <v>5</v>
      </c>
      <c r="AD132" s="20">
        <v>2</v>
      </c>
      <c r="AE132" s="76"/>
      <c r="AF132" s="18">
        <v>25</v>
      </c>
      <c r="AG132" s="20">
        <v>25</v>
      </c>
      <c r="AH132" s="46">
        <v>15</v>
      </c>
      <c r="AI132" s="20">
        <v>10</v>
      </c>
      <c r="AJ132" s="46">
        <v>15</v>
      </c>
      <c r="AK132" s="20">
        <v>10</v>
      </c>
    </row>
    <row r="133" spans="1:37" ht="21" customHeight="1">
      <c r="A133" s="99"/>
      <c r="B133" s="49" t="s">
        <v>18</v>
      </c>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76"/>
      <c r="AF133" s="18"/>
      <c r="AG133" s="19"/>
      <c r="AH133" s="19"/>
      <c r="AI133" s="19"/>
      <c r="AJ133" s="19"/>
      <c r="AK133" s="19"/>
    </row>
    <row r="134" spans="1:37" ht="21.75" customHeight="1" thickBot="1">
      <c r="A134" s="100"/>
      <c r="B134" s="50" t="s">
        <v>19</v>
      </c>
      <c r="C134" s="24">
        <f>C133*0.3</f>
        <v>0</v>
      </c>
      <c r="D134" s="24">
        <f>D133*0.3</f>
        <v>0</v>
      </c>
      <c r="E134" s="24">
        <f>E133*0.3</f>
        <v>0</v>
      </c>
      <c r="F134" s="24">
        <f t="shared" ref="F134:AD134" si="52">F133*0.3</f>
        <v>0</v>
      </c>
      <c r="G134" s="24">
        <f t="shared" si="52"/>
        <v>0</v>
      </c>
      <c r="H134" s="24">
        <f t="shared" si="52"/>
        <v>0</v>
      </c>
      <c r="I134" s="24">
        <f t="shared" si="52"/>
        <v>0</v>
      </c>
      <c r="J134" s="24">
        <f t="shared" si="52"/>
        <v>0</v>
      </c>
      <c r="K134" s="24">
        <f t="shared" si="52"/>
        <v>0</v>
      </c>
      <c r="L134" s="24">
        <f t="shared" si="52"/>
        <v>0</v>
      </c>
      <c r="M134" s="24">
        <f t="shared" si="52"/>
        <v>0</v>
      </c>
      <c r="N134" s="24">
        <f t="shared" si="52"/>
        <v>0</v>
      </c>
      <c r="O134" s="24">
        <f t="shared" si="52"/>
        <v>0</v>
      </c>
      <c r="P134" s="24">
        <f t="shared" si="52"/>
        <v>0</v>
      </c>
      <c r="Q134" s="24">
        <f t="shared" si="52"/>
        <v>0</v>
      </c>
      <c r="R134" s="24">
        <f t="shared" si="52"/>
        <v>0</v>
      </c>
      <c r="S134" s="24">
        <f t="shared" si="52"/>
        <v>0</v>
      </c>
      <c r="T134" s="24">
        <f t="shared" si="52"/>
        <v>0</v>
      </c>
      <c r="U134" s="24">
        <f t="shared" si="52"/>
        <v>0</v>
      </c>
      <c r="V134" s="24">
        <f t="shared" si="52"/>
        <v>0</v>
      </c>
      <c r="W134" s="24">
        <f t="shared" si="52"/>
        <v>0</v>
      </c>
      <c r="X134" s="24">
        <f t="shared" si="52"/>
        <v>0</v>
      </c>
      <c r="Y134" s="24">
        <f t="shared" si="52"/>
        <v>0</v>
      </c>
      <c r="Z134" s="24">
        <f t="shared" si="52"/>
        <v>0</v>
      </c>
      <c r="AA134" s="24">
        <f t="shared" si="52"/>
        <v>0</v>
      </c>
      <c r="AB134" s="24">
        <f t="shared" si="52"/>
        <v>0</v>
      </c>
      <c r="AC134" s="24">
        <f t="shared" si="52"/>
        <v>0</v>
      </c>
      <c r="AD134" s="25">
        <f t="shared" si="52"/>
        <v>0</v>
      </c>
      <c r="AE134" s="76"/>
      <c r="AF134" s="71">
        <f>AF133*0.6</f>
        <v>0</v>
      </c>
      <c r="AG134" s="44">
        <f>AG133*0.44</f>
        <v>0</v>
      </c>
      <c r="AH134" s="47">
        <f t="shared" ref="AH134:AJ134" si="53">AH133*0.6</f>
        <v>0</v>
      </c>
      <c r="AI134" s="44">
        <f>AI133*0.8</f>
        <v>0</v>
      </c>
      <c r="AJ134" s="47">
        <f t="shared" si="53"/>
        <v>0</v>
      </c>
      <c r="AK134" s="44">
        <f>AK133*0.8</f>
        <v>0</v>
      </c>
    </row>
    <row r="135" spans="1:37" ht="21.75" thickTop="1" thickBot="1">
      <c r="A135" s="38"/>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40"/>
    </row>
    <row r="136" spans="1:37" ht="21" thickTop="1">
      <c r="A136" s="64" t="s">
        <v>6</v>
      </c>
      <c r="B136" s="61"/>
      <c r="C136" s="61" t="s">
        <v>28</v>
      </c>
      <c r="D136" s="61" t="s">
        <v>29</v>
      </c>
      <c r="E136" s="61" t="s">
        <v>30</v>
      </c>
      <c r="F136" s="61" t="s">
        <v>31</v>
      </c>
      <c r="G136" s="61" t="s">
        <v>32</v>
      </c>
      <c r="H136" s="61" t="s">
        <v>33</v>
      </c>
      <c r="I136" s="61" t="s">
        <v>34</v>
      </c>
      <c r="J136" s="61" t="s">
        <v>35</v>
      </c>
      <c r="K136" s="61" t="s">
        <v>36</v>
      </c>
      <c r="L136" s="61" t="s">
        <v>37</v>
      </c>
      <c r="M136" s="61" t="s">
        <v>38</v>
      </c>
      <c r="N136" s="61" t="s">
        <v>52</v>
      </c>
      <c r="O136" s="61" t="s">
        <v>39</v>
      </c>
      <c r="P136" s="61" t="s">
        <v>40</v>
      </c>
      <c r="Q136" s="61" t="s">
        <v>41</v>
      </c>
      <c r="R136" s="61" t="s">
        <v>42</v>
      </c>
      <c r="S136" s="61" t="s">
        <v>43</v>
      </c>
      <c r="T136" s="61" t="s">
        <v>7</v>
      </c>
      <c r="U136" s="61" t="s">
        <v>8</v>
      </c>
      <c r="V136" s="61" t="s">
        <v>9</v>
      </c>
      <c r="W136" s="61" t="s">
        <v>10</v>
      </c>
      <c r="X136" s="61" t="s">
        <v>11</v>
      </c>
      <c r="Y136" s="61" t="s">
        <v>12</v>
      </c>
      <c r="Z136" s="61" t="s">
        <v>13</v>
      </c>
      <c r="AA136" s="61" t="s">
        <v>14</v>
      </c>
      <c r="AB136" s="61" t="s">
        <v>15</v>
      </c>
      <c r="AC136" s="61" t="s">
        <v>16</v>
      </c>
      <c r="AD136" s="62" t="s">
        <v>17</v>
      </c>
      <c r="AE136" s="17" t="s">
        <v>20</v>
      </c>
      <c r="AF136" s="38" t="s">
        <v>22</v>
      </c>
      <c r="AG136" s="39" t="s">
        <v>23</v>
      </c>
      <c r="AH136" s="39" t="s">
        <v>24</v>
      </c>
      <c r="AI136" s="39" t="s">
        <v>25</v>
      </c>
      <c r="AJ136" s="39" t="s">
        <v>26</v>
      </c>
      <c r="AK136" s="41" t="s">
        <v>27</v>
      </c>
    </row>
    <row r="137" spans="1:37" ht="21" customHeight="1">
      <c r="A137" s="101"/>
      <c r="B137" s="65" t="s">
        <v>21</v>
      </c>
      <c r="C137" s="54">
        <v>2</v>
      </c>
      <c r="D137" s="54">
        <v>2</v>
      </c>
      <c r="E137" s="54">
        <v>5</v>
      </c>
      <c r="F137" s="54">
        <v>5</v>
      </c>
      <c r="G137" s="54">
        <v>3</v>
      </c>
      <c r="H137" s="54">
        <v>5</v>
      </c>
      <c r="I137" s="54">
        <v>5</v>
      </c>
      <c r="J137" s="54">
        <v>5</v>
      </c>
      <c r="K137" s="54">
        <v>2</v>
      </c>
      <c r="L137" s="54">
        <v>5</v>
      </c>
      <c r="M137" s="54">
        <v>2</v>
      </c>
      <c r="N137" s="54">
        <v>6</v>
      </c>
      <c r="O137" s="54">
        <v>6</v>
      </c>
      <c r="P137" s="54">
        <v>5</v>
      </c>
      <c r="Q137" s="54">
        <v>3</v>
      </c>
      <c r="R137" s="54">
        <v>2.5</v>
      </c>
      <c r="S137" s="54">
        <v>2.5</v>
      </c>
      <c r="T137" s="54">
        <v>5</v>
      </c>
      <c r="U137" s="54">
        <v>4</v>
      </c>
      <c r="V137" s="54">
        <v>5</v>
      </c>
      <c r="W137" s="54">
        <v>1</v>
      </c>
      <c r="X137" s="54">
        <v>5</v>
      </c>
      <c r="Y137" s="54">
        <v>2</v>
      </c>
      <c r="Z137" s="54">
        <v>2</v>
      </c>
      <c r="AA137" s="54">
        <v>1</v>
      </c>
      <c r="AB137" s="54">
        <v>4</v>
      </c>
      <c r="AC137" s="54">
        <v>5</v>
      </c>
      <c r="AD137" s="56">
        <v>2</v>
      </c>
      <c r="AF137" s="29">
        <v>25</v>
      </c>
      <c r="AG137" s="30">
        <v>25</v>
      </c>
      <c r="AH137" s="30">
        <v>15</v>
      </c>
      <c r="AI137" s="30">
        <v>10</v>
      </c>
      <c r="AJ137" s="30">
        <v>15</v>
      </c>
      <c r="AK137" s="31">
        <v>10</v>
      </c>
    </row>
    <row r="138" spans="1:37" ht="21" customHeight="1">
      <c r="A138" s="102"/>
      <c r="B138" s="66" t="s">
        <v>18</v>
      </c>
      <c r="C138" s="54"/>
      <c r="D138" s="54"/>
      <c r="E138" s="54"/>
      <c r="F138" s="54"/>
      <c r="G138" s="54"/>
      <c r="H138" s="54"/>
      <c r="I138" s="54"/>
      <c r="J138" s="54"/>
      <c r="K138" s="54"/>
      <c r="L138" s="54"/>
      <c r="M138" s="54"/>
      <c r="N138" s="54"/>
      <c r="O138" s="54"/>
      <c r="P138" s="54"/>
      <c r="Q138" s="54"/>
      <c r="R138" s="54"/>
      <c r="S138" s="54"/>
      <c r="T138" s="54"/>
      <c r="U138" s="54"/>
      <c r="V138" s="54"/>
      <c r="W138" s="54"/>
      <c r="X138" s="54"/>
      <c r="Y138" s="54"/>
      <c r="Z138" s="54"/>
      <c r="AA138" s="54"/>
      <c r="AB138" s="54"/>
      <c r="AC138" s="54"/>
      <c r="AD138" s="56"/>
      <c r="AE138" s="22"/>
      <c r="AF138" s="53"/>
      <c r="AG138" s="54"/>
      <c r="AH138" s="54"/>
      <c r="AI138" s="54"/>
      <c r="AJ138" s="54"/>
      <c r="AK138" s="54"/>
    </row>
    <row r="139" spans="1:37" ht="21.75" customHeight="1" thickBot="1">
      <c r="A139" s="103"/>
      <c r="B139" s="58" t="s">
        <v>19</v>
      </c>
      <c r="C139" s="58">
        <f>C138*0.3</f>
        <v>0</v>
      </c>
      <c r="D139" s="58">
        <f>D138*0.3</f>
        <v>0</v>
      </c>
      <c r="E139" s="58">
        <f>E138*0.3</f>
        <v>0</v>
      </c>
      <c r="F139" s="58">
        <f t="shared" ref="F139:AD139" si="54">F138*0.3</f>
        <v>0</v>
      </c>
      <c r="G139" s="58">
        <f t="shared" si="54"/>
        <v>0</v>
      </c>
      <c r="H139" s="58">
        <f t="shared" si="54"/>
        <v>0</v>
      </c>
      <c r="I139" s="58">
        <f t="shared" si="54"/>
        <v>0</v>
      </c>
      <c r="J139" s="58">
        <f t="shared" si="54"/>
        <v>0</v>
      </c>
      <c r="K139" s="58">
        <f t="shared" si="54"/>
        <v>0</v>
      </c>
      <c r="L139" s="58">
        <f t="shared" si="54"/>
        <v>0</v>
      </c>
      <c r="M139" s="58">
        <f t="shared" si="54"/>
        <v>0</v>
      </c>
      <c r="N139" s="58">
        <f t="shared" si="54"/>
        <v>0</v>
      </c>
      <c r="O139" s="58">
        <f t="shared" si="54"/>
        <v>0</v>
      </c>
      <c r="P139" s="58">
        <f t="shared" si="54"/>
        <v>0</v>
      </c>
      <c r="Q139" s="58">
        <f t="shared" si="54"/>
        <v>0</v>
      </c>
      <c r="R139" s="58">
        <f t="shared" si="54"/>
        <v>0</v>
      </c>
      <c r="S139" s="58">
        <f t="shared" si="54"/>
        <v>0</v>
      </c>
      <c r="T139" s="58">
        <f t="shared" si="54"/>
        <v>0</v>
      </c>
      <c r="U139" s="58">
        <f t="shared" si="54"/>
        <v>0</v>
      </c>
      <c r="V139" s="58">
        <f t="shared" si="54"/>
        <v>0</v>
      </c>
      <c r="W139" s="58">
        <f t="shared" si="54"/>
        <v>0</v>
      </c>
      <c r="X139" s="58">
        <f t="shared" si="54"/>
        <v>0</v>
      </c>
      <c r="Y139" s="58">
        <f t="shared" si="54"/>
        <v>0</v>
      </c>
      <c r="Z139" s="58">
        <f t="shared" si="54"/>
        <v>0</v>
      </c>
      <c r="AA139" s="58">
        <f t="shared" si="54"/>
        <v>0</v>
      </c>
      <c r="AB139" s="58">
        <f t="shared" si="54"/>
        <v>0</v>
      </c>
      <c r="AC139" s="58">
        <f t="shared" si="54"/>
        <v>0</v>
      </c>
      <c r="AD139" s="59">
        <f t="shared" si="54"/>
        <v>0</v>
      </c>
      <c r="AF139" s="35">
        <f>AF138*0.6</f>
        <v>0</v>
      </c>
      <c r="AG139" s="36">
        <f>AG138*0.44</f>
        <v>0</v>
      </c>
      <c r="AH139" s="36">
        <f t="shared" ref="AH139:AJ139" si="55">AH138*0.6</f>
        <v>0</v>
      </c>
      <c r="AI139" s="36">
        <f>AI138*0.8</f>
        <v>0</v>
      </c>
      <c r="AJ139" s="36">
        <f t="shared" si="55"/>
        <v>0</v>
      </c>
      <c r="AK139" s="37">
        <f>AK138*0.8</f>
        <v>0</v>
      </c>
    </row>
    <row r="140" spans="1:37" ht="21.75" thickTop="1" thickBot="1">
      <c r="A140" s="29"/>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70"/>
    </row>
    <row r="141" spans="1:37" ht="21" thickTop="1">
      <c r="A141" s="51" t="s">
        <v>6</v>
      </c>
      <c r="B141" s="14"/>
      <c r="C141" s="14" t="s">
        <v>28</v>
      </c>
      <c r="D141" s="14" t="s">
        <v>29</v>
      </c>
      <c r="E141" s="14" t="s">
        <v>30</v>
      </c>
      <c r="F141" s="14" t="s">
        <v>31</v>
      </c>
      <c r="G141" s="14" t="s">
        <v>32</v>
      </c>
      <c r="H141" s="14" t="s">
        <v>33</v>
      </c>
      <c r="I141" s="14" t="s">
        <v>34</v>
      </c>
      <c r="J141" s="14" t="s">
        <v>35</v>
      </c>
      <c r="K141" s="14" t="s">
        <v>36</v>
      </c>
      <c r="L141" s="14" t="s">
        <v>37</v>
      </c>
      <c r="M141" s="14" t="s">
        <v>38</v>
      </c>
      <c r="N141" s="14" t="s">
        <v>52</v>
      </c>
      <c r="O141" s="14" t="s">
        <v>39</v>
      </c>
      <c r="P141" s="14" t="s">
        <v>40</v>
      </c>
      <c r="Q141" s="14" t="s">
        <v>41</v>
      </c>
      <c r="R141" s="14" t="s">
        <v>42</v>
      </c>
      <c r="S141" s="14" t="s">
        <v>43</v>
      </c>
      <c r="T141" s="14" t="s">
        <v>7</v>
      </c>
      <c r="U141" s="14" t="s">
        <v>8</v>
      </c>
      <c r="V141" s="14" t="s">
        <v>9</v>
      </c>
      <c r="W141" s="14" t="s">
        <v>10</v>
      </c>
      <c r="X141" s="14" t="s">
        <v>11</v>
      </c>
      <c r="Y141" s="14" t="s">
        <v>12</v>
      </c>
      <c r="Z141" s="14" t="s">
        <v>13</v>
      </c>
      <c r="AA141" s="14" t="s">
        <v>14</v>
      </c>
      <c r="AB141" s="14" t="s">
        <v>15</v>
      </c>
      <c r="AC141" s="14" t="s">
        <v>16</v>
      </c>
      <c r="AD141" s="15" t="s">
        <v>17</v>
      </c>
      <c r="AE141" s="76" t="s">
        <v>20</v>
      </c>
      <c r="AF141" s="13" t="s">
        <v>22</v>
      </c>
      <c r="AG141" s="15" t="s">
        <v>23</v>
      </c>
      <c r="AH141" s="45" t="s">
        <v>24</v>
      </c>
      <c r="AI141" s="15" t="s">
        <v>25</v>
      </c>
      <c r="AJ141" s="45" t="s">
        <v>26</v>
      </c>
      <c r="AK141" s="15" t="s">
        <v>27</v>
      </c>
    </row>
    <row r="142" spans="1:37" ht="21" customHeight="1">
      <c r="A142" s="98"/>
      <c r="B142" s="48" t="s">
        <v>21</v>
      </c>
      <c r="C142" s="19">
        <v>2</v>
      </c>
      <c r="D142" s="19">
        <v>2</v>
      </c>
      <c r="E142" s="19">
        <v>5</v>
      </c>
      <c r="F142" s="19">
        <v>5</v>
      </c>
      <c r="G142" s="19">
        <v>3</v>
      </c>
      <c r="H142" s="19">
        <v>5</v>
      </c>
      <c r="I142" s="19">
        <v>5</v>
      </c>
      <c r="J142" s="19">
        <v>5</v>
      </c>
      <c r="K142" s="19">
        <v>2</v>
      </c>
      <c r="L142" s="19">
        <v>5</v>
      </c>
      <c r="M142" s="19">
        <v>2</v>
      </c>
      <c r="N142" s="19">
        <v>6</v>
      </c>
      <c r="O142" s="19">
        <v>6</v>
      </c>
      <c r="P142" s="19">
        <v>5</v>
      </c>
      <c r="Q142" s="19">
        <v>3</v>
      </c>
      <c r="R142" s="19">
        <v>2.5</v>
      </c>
      <c r="S142" s="19">
        <v>2.5</v>
      </c>
      <c r="T142" s="19">
        <v>5</v>
      </c>
      <c r="U142" s="19">
        <v>4</v>
      </c>
      <c r="V142" s="19">
        <v>5</v>
      </c>
      <c r="W142" s="19">
        <v>1</v>
      </c>
      <c r="X142" s="19">
        <v>5</v>
      </c>
      <c r="Y142" s="19">
        <v>2</v>
      </c>
      <c r="Z142" s="19">
        <v>2</v>
      </c>
      <c r="AA142" s="19">
        <v>1</v>
      </c>
      <c r="AB142" s="19">
        <v>4</v>
      </c>
      <c r="AC142" s="19">
        <v>5</v>
      </c>
      <c r="AD142" s="20">
        <v>2</v>
      </c>
      <c r="AE142" s="76"/>
      <c r="AF142" s="18">
        <v>25</v>
      </c>
      <c r="AG142" s="20">
        <v>25</v>
      </c>
      <c r="AH142" s="46">
        <v>15</v>
      </c>
      <c r="AI142" s="20">
        <v>10</v>
      </c>
      <c r="AJ142" s="46">
        <v>15</v>
      </c>
      <c r="AK142" s="20">
        <v>10</v>
      </c>
    </row>
    <row r="143" spans="1:37" ht="21" customHeight="1">
      <c r="A143" s="99"/>
      <c r="B143" s="49" t="s">
        <v>18</v>
      </c>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76"/>
      <c r="AF143" s="18"/>
      <c r="AG143" s="19"/>
      <c r="AH143" s="19"/>
      <c r="AI143" s="19"/>
      <c r="AJ143" s="19"/>
      <c r="AK143" s="19"/>
    </row>
    <row r="144" spans="1:37" ht="21.75" customHeight="1" thickBot="1">
      <c r="A144" s="100"/>
      <c r="B144" s="50" t="s">
        <v>19</v>
      </c>
      <c r="C144" s="24">
        <f>C143*0.3</f>
        <v>0</v>
      </c>
      <c r="D144" s="24">
        <f>D143*0.3</f>
        <v>0</v>
      </c>
      <c r="E144" s="24">
        <f>E143*0.3</f>
        <v>0</v>
      </c>
      <c r="F144" s="24">
        <f t="shared" ref="F144:AD144" si="56">F143*0.3</f>
        <v>0</v>
      </c>
      <c r="G144" s="24">
        <f t="shared" si="56"/>
        <v>0</v>
      </c>
      <c r="H144" s="24">
        <f t="shared" si="56"/>
        <v>0</v>
      </c>
      <c r="I144" s="24">
        <f t="shared" si="56"/>
        <v>0</v>
      </c>
      <c r="J144" s="24">
        <f t="shared" si="56"/>
        <v>0</v>
      </c>
      <c r="K144" s="24">
        <f t="shared" si="56"/>
        <v>0</v>
      </c>
      <c r="L144" s="24">
        <f t="shared" si="56"/>
        <v>0</v>
      </c>
      <c r="M144" s="24">
        <f t="shared" si="56"/>
        <v>0</v>
      </c>
      <c r="N144" s="24">
        <f t="shared" si="56"/>
        <v>0</v>
      </c>
      <c r="O144" s="24">
        <f t="shared" si="56"/>
        <v>0</v>
      </c>
      <c r="P144" s="24">
        <f t="shared" si="56"/>
        <v>0</v>
      </c>
      <c r="Q144" s="24">
        <f t="shared" si="56"/>
        <v>0</v>
      </c>
      <c r="R144" s="24">
        <f t="shared" si="56"/>
        <v>0</v>
      </c>
      <c r="S144" s="24">
        <f t="shared" si="56"/>
        <v>0</v>
      </c>
      <c r="T144" s="24">
        <f t="shared" si="56"/>
        <v>0</v>
      </c>
      <c r="U144" s="24">
        <f t="shared" si="56"/>
        <v>0</v>
      </c>
      <c r="V144" s="24">
        <f t="shared" si="56"/>
        <v>0</v>
      </c>
      <c r="W144" s="24">
        <f t="shared" si="56"/>
        <v>0</v>
      </c>
      <c r="X144" s="24">
        <f t="shared" si="56"/>
        <v>0</v>
      </c>
      <c r="Y144" s="24">
        <f t="shared" si="56"/>
        <v>0</v>
      </c>
      <c r="Z144" s="24">
        <f t="shared" si="56"/>
        <v>0</v>
      </c>
      <c r="AA144" s="24">
        <f t="shared" si="56"/>
        <v>0</v>
      </c>
      <c r="AB144" s="24">
        <f t="shared" si="56"/>
        <v>0</v>
      </c>
      <c r="AC144" s="24">
        <f t="shared" si="56"/>
        <v>0</v>
      </c>
      <c r="AD144" s="25">
        <f t="shared" si="56"/>
        <v>0</v>
      </c>
      <c r="AE144" s="76"/>
      <c r="AF144" s="71">
        <f>AF143*0.6</f>
        <v>0</v>
      </c>
      <c r="AG144" s="44">
        <f>AG143*0.44</f>
        <v>0</v>
      </c>
      <c r="AH144" s="47">
        <f t="shared" ref="AH144:AJ144" si="57">AH143*0.6</f>
        <v>0</v>
      </c>
      <c r="AI144" s="44">
        <f>AI143*0.8</f>
        <v>0</v>
      </c>
      <c r="AJ144" s="47">
        <f t="shared" si="57"/>
        <v>0</v>
      </c>
      <c r="AK144" s="44">
        <f>AK143*0.8</f>
        <v>0</v>
      </c>
    </row>
    <row r="145" spans="1:37" ht="21.75" thickTop="1" thickBot="1">
      <c r="A145" s="29"/>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40"/>
    </row>
    <row r="146" spans="1:37" ht="21" thickTop="1">
      <c r="A146" s="64" t="s">
        <v>6</v>
      </c>
      <c r="B146" s="61"/>
      <c r="C146" s="61" t="s">
        <v>28</v>
      </c>
      <c r="D146" s="61" t="s">
        <v>29</v>
      </c>
      <c r="E146" s="61" t="s">
        <v>30</v>
      </c>
      <c r="F146" s="61" t="s">
        <v>31</v>
      </c>
      <c r="G146" s="61" t="s">
        <v>32</v>
      </c>
      <c r="H146" s="61" t="s">
        <v>33</v>
      </c>
      <c r="I146" s="61" t="s">
        <v>34</v>
      </c>
      <c r="J146" s="61" t="s">
        <v>35</v>
      </c>
      <c r="K146" s="61" t="s">
        <v>36</v>
      </c>
      <c r="L146" s="61" t="s">
        <v>37</v>
      </c>
      <c r="M146" s="61" t="s">
        <v>38</v>
      </c>
      <c r="N146" s="61" t="s">
        <v>52</v>
      </c>
      <c r="O146" s="61" t="s">
        <v>39</v>
      </c>
      <c r="P146" s="61" t="s">
        <v>40</v>
      </c>
      <c r="Q146" s="61" t="s">
        <v>41</v>
      </c>
      <c r="R146" s="61" t="s">
        <v>42</v>
      </c>
      <c r="S146" s="61" t="s">
        <v>43</v>
      </c>
      <c r="T146" s="61" t="s">
        <v>7</v>
      </c>
      <c r="U146" s="61" t="s">
        <v>8</v>
      </c>
      <c r="V146" s="61" t="s">
        <v>9</v>
      </c>
      <c r="W146" s="61" t="s">
        <v>10</v>
      </c>
      <c r="X146" s="61" t="s">
        <v>11</v>
      </c>
      <c r="Y146" s="61" t="s">
        <v>12</v>
      </c>
      <c r="Z146" s="61" t="s">
        <v>13</v>
      </c>
      <c r="AA146" s="61" t="s">
        <v>14</v>
      </c>
      <c r="AB146" s="61" t="s">
        <v>15</v>
      </c>
      <c r="AC146" s="61" t="s">
        <v>16</v>
      </c>
      <c r="AD146" s="62" t="s">
        <v>17</v>
      </c>
      <c r="AE146" s="17" t="s">
        <v>20</v>
      </c>
      <c r="AF146" s="38" t="s">
        <v>22</v>
      </c>
      <c r="AG146" s="39" t="s">
        <v>23</v>
      </c>
      <c r="AH146" s="39" t="s">
        <v>24</v>
      </c>
      <c r="AI146" s="39" t="s">
        <v>25</v>
      </c>
      <c r="AJ146" s="39" t="s">
        <v>26</v>
      </c>
      <c r="AK146" s="41" t="s">
        <v>27</v>
      </c>
    </row>
    <row r="147" spans="1:37" ht="21" customHeight="1">
      <c r="A147" s="101"/>
      <c r="B147" s="65" t="s">
        <v>21</v>
      </c>
      <c r="C147" s="54">
        <v>2</v>
      </c>
      <c r="D147" s="54">
        <v>2</v>
      </c>
      <c r="E147" s="54">
        <v>5</v>
      </c>
      <c r="F147" s="54">
        <v>5</v>
      </c>
      <c r="G147" s="54">
        <v>3</v>
      </c>
      <c r="H147" s="54">
        <v>5</v>
      </c>
      <c r="I147" s="54">
        <v>5</v>
      </c>
      <c r="J147" s="54">
        <v>5</v>
      </c>
      <c r="K147" s="54">
        <v>2</v>
      </c>
      <c r="L147" s="54">
        <v>5</v>
      </c>
      <c r="M147" s="54">
        <v>2</v>
      </c>
      <c r="N147" s="54">
        <v>6</v>
      </c>
      <c r="O147" s="54">
        <v>6</v>
      </c>
      <c r="P147" s="54">
        <v>5</v>
      </c>
      <c r="Q147" s="54">
        <v>3</v>
      </c>
      <c r="R147" s="54">
        <v>2.5</v>
      </c>
      <c r="S147" s="54">
        <v>2.5</v>
      </c>
      <c r="T147" s="54">
        <v>5</v>
      </c>
      <c r="U147" s="54">
        <v>4</v>
      </c>
      <c r="V147" s="54">
        <v>5</v>
      </c>
      <c r="W147" s="54">
        <v>1</v>
      </c>
      <c r="X147" s="54">
        <v>5</v>
      </c>
      <c r="Y147" s="54">
        <v>2</v>
      </c>
      <c r="Z147" s="54">
        <v>2</v>
      </c>
      <c r="AA147" s="54">
        <v>1</v>
      </c>
      <c r="AB147" s="54">
        <v>4</v>
      </c>
      <c r="AC147" s="54">
        <v>5</v>
      </c>
      <c r="AD147" s="56">
        <v>2</v>
      </c>
      <c r="AF147" s="29">
        <v>25</v>
      </c>
      <c r="AG147" s="30">
        <v>25</v>
      </c>
      <c r="AH147" s="30">
        <v>15</v>
      </c>
      <c r="AI147" s="30">
        <v>10</v>
      </c>
      <c r="AJ147" s="30">
        <v>15</v>
      </c>
      <c r="AK147" s="31">
        <v>10</v>
      </c>
    </row>
    <row r="148" spans="1:37" ht="21" customHeight="1">
      <c r="A148" s="102"/>
      <c r="B148" s="66" t="s">
        <v>18</v>
      </c>
      <c r="C148" s="54"/>
      <c r="D148" s="54"/>
      <c r="E148" s="54"/>
      <c r="F148" s="54"/>
      <c r="G148" s="54"/>
      <c r="H148" s="54"/>
      <c r="I148" s="54"/>
      <c r="J148" s="54"/>
      <c r="K148" s="54"/>
      <c r="L148" s="54"/>
      <c r="M148" s="54"/>
      <c r="N148" s="54"/>
      <c r="O148" s="54"/>
      <c r="P148" s="54"/>
      <c r="Q148" s="54"/>
      <c r="R148" s="54"/>
      <c r="S148" s="54"/>
      <c r="T148" s="54"/>
      <c r="U148" s="54"/>
      <c r="V148" s="54"/>
      <c r="W148" s="54"/>
      <c r="X148" s="54"/>
      <c r="Y148" s="54"/>
      <c r="Z148" s="54"/>
      <c r="AA148" s="54"/>
      <c r="AB148" s="54"/>
      <c r="AC148" s="54"/>
      <c r="AD148" s="56"/>
      <c r="AE148" s="22"/>
      <c r="AF148" s="53"/>
      <c r="AG148" s="54"/>
      <c r="AH148" s="54"/>
      <c r="AI148" s="54"/>
      <c r="AJ148" s="54"/>
      <c r="AK148" s="54"/>
    </row>
    <row r="149" spans="1:37" ht="21.75" customHeight="1" thickBot="1">
      <c r="A149" s="103"/>
      <c r="B149" s="58" t="s">
        <v>19</v>
      </c>
      <c r="C149" s="58">
        <f>C148*0.3</f>
        <v>0</v>
      </c>
      <c r="D149" s="58">
        <f>D148*0.3</f>
        <v>0</v>
      </c>
      <c r="E149" s="58">
        <f>E148*0.3</f>
        <v>0</v>
      </c>
      <c r="F149" s="58">
        <f t="shared" ref="F149:AD149" si="58">F148*0.3</f>
        <v>0</v>
      </c>
      <c r="G149" s="58">
        <f t="shared" si="58"/>
        <v>0</v>
      </c>
      <c r="H149" s="58">
        <f t="shared" si="58"/>
        <v>0</v>
      </c>
      <c r="I149" s="58">
        <f t="shared" si="58"/>
        <v>0</v>
      </c>
      <c r="J149" s="58">
        <f t="shared" si="58"/>
        <v>0</v>
      </c>
      <c r="K149" s="58">
        <f t="shared" si="58"/>
        <v>0</v>
      </c>
      <c r="L149" s="58">
        <f t="shared" si="58"/>
        <v>0</v>
      </c>
      <c r="M149" s="58">
        <f t="shared" si="58"/>
        <v>0</v>
      </c>
      <c r="N149" s="58">
        <f t="shared" si="58"/>
        <v>0</v>
      </c>
      <c r="O149" s="58">
        <f t="shared" si="58"/>
        <v>0</v>
      </c>
      <c r="P149" s="58">
        <f t="shared" si="58"/>
        <v>0</v>
      </c>
      <c r="Q149" s="58">
        <f t="shared" si="58"/>
        <v>0</v>
      </c>
      <c r="R149" s="58">
        <f t="shared" si="58"/>
        <v>0</v>
      </c>
      <c r="S149" s="58">
        <f t="shared" si="58"/>
        <v>0</v>
      </c>
      <c r="T149" s="58">
        <f t="shared" si="58"/>
        <v>0</v>
      </c>
      <c r="U149" s="58">
        <f t="shared" si="58"/>
        <v>0</v>
      </c>
      <c r="V149" s="58">
        <f t="shared" si="58"/>
        <v>0</v>
      </c>
      <c r="W149" s="58">
        <f t="shared" si="58"/>
        <v>0</v>
      </c>
      <c r="X149" s="58">
        <f t="shared" si="58"/>
        <v>0</v>
      </c>
      <c r="Y149" s="58">
        <f t="shared" si="58"/>
        <v>0</v>
      </c>
      <c r="Z149" s="58">
        <f t="shared" si="58"/>
        <v>0</v>
      </c>
      <c r="AA149" s="58">
        <f t="shared" si="58"/>
        <v>0</v>
      </c>
      <c r="AB149" s="58">
        <f t="shared" si="58"/>
        <v>0</v>
      </c>
      <c r="AC149" s="58">
        <f t="shared" si="58"/>
        <v>0</v>
      </c>
      <c r="AD149" s="59">
        <f t="shared" si="58"/>
        <v>0</v>
      </c>
      <c r="AF149" s="35">
        <f>AF148*0.6</f>
        <v>0</v>
      </c>
      <c r="AG149" s="36">
        <f>AG148*0.44</f>
        <v>0</v>
      </c>
      <c r="AH149" s="36">
        <f t="shared" ref="AH149:AJ149" si="59">AH148*0.6</f>
        <v>0</v>
      </c>
      <c r="AI149" s="36">
        <f>AI148*0.8</f>
        <v>0</v>
      </c>
      <c r="AJ149" s="36">
        <f t="shared" si="59"/>
        <v>0</v>
      </c>
      <c r="AK149" s="37">
        <f>AK148*0.8</f>
        <v>0</v>
      </c>
    </row>
    <row r="150" spans="1:37" ht="21.75" thickTop="1" thickBot="1">
      <c r="A150" s="29"/>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70"/>
    </row>
    <row r="151" spans="1:37" ht="21" thickTop="1">
      <c r="A151" s="51" t="s">
        <v>6</v>
      </c>
      <c r="B151" s="14"/>
      <c r="C151" s="14" t="s">
        <v>28</v>
      </c>
      <c r="D151" s="14" t="s">
        <v>29</v>
      </c>
      <c r="E151" s="14" t="s">
        <v>30</v>
      </c>
      <c r="F151" s="14" t="s">
        <v>31</v>
      </c>
      <c r="G151" s="14" t="s">
        <v>32</v>
      </c>
      <c r="H151" s="14" t="s">
        <v>33</v>
      </c>
      <c r="I151" s="14" t="s">
        <v>34</v>
      </c>
      <c r="J151" s="14" t="s">
        <v>35</v>
      </c>
      <c r="K151" s="14" t="s">
        <v>36</v>
      </c>
      <c r="L151" s="14" t="s">
        <v>37</v>
      </c>
      <c r="M151" s="14" t="s">
        <v>38</v>
      </c>
      <c r="N151" s="14" t="s">
        <v>52</v>
      </c>
      <c r="O151" s="14" t="s">
        <v>39</v>
      </c>
      <c r="P151" s="14" t="s">
        <v>40</v>
      </c>
      <c r="Q151" s="14" t="s">
        <v>41</v>
      </c>
      <c r="R151" s="14" t="s">
        <v>42</v>
      </c>
      <c r="S151" s="14" t="s">
        <v>43</v>
      </c>
      <c r="T151" s="14" t="s">
        <v>7</v>
      </c>
      <c r="U151" s="14" t="s">
        <v>8</v>
      </c>
      <c r="V151" s="14" t="s">
        <v>9</v>
      </c>
      <c r="W151" s="14" t="s">
        <v>10</v>
      </c>
      <c r="X151" s="14" t="s">
        <v>11</v>
      </c>
      <c r="Y151" s="14" t="s">
        <v>12</v>
      </c>
      <c r="Z151" s="14" t="s">
        <v>13</v>
      </c>
      <c r="AA151" s="14" t="s">
        <v>14</v>
      </c>
      <c r="AB151" s="14" t="s">
        <v>15</v>
      </c>
      <c r="AC151" s="14" t="s">
        <v>16</v>
      </c>
      <c r="AD151" s="15" t="s">
        <v>17</v>
      </c>
      <c r="AE151" s="76" t="s">
        <v>20</v>
      </c>
      <c r="AF151" s="13" t="s">
        <v>22</v>
      </c>
      <c r="AG151" s="15" t="s">
        <v>23</v>
      </c>
      <c r="AH151" s="45" t="s">
        <v>24</v>
      </c>
      <c r="AI151" s="15" t="s">
        <v>25</v>
      </c>
      <c r="AJ151" s="45" t="s">
        <v>26</v>
      </c>
      <c r="AK151" s="15" t="s">
        <v>27</v>
      </c>
    </row>
    <row r="152" spans="1:37" ht="21" customHeight="1">
      <c r="A152" s="98"/>
      <c r="B152" s="48" t="s">
        <v>21</v>
      </c>
      <c r="C152" s="19">
        <v>2</v>
      </c>
      <c r="D152" s="19">
        <v>2</v>
      </c>
      <c r="E152" s="19">
        <v>5</v>
      </c>
      <c r="F152" s="19">
        <v>5</v>
      </c>
      <c r="G152" s="19">
        <v>3</v>
      </c>
      <c r="H152" s="19">
        <v>5</v>
      </c>
      <c r="I152" s="19">
        <v>5</v>
      </c>
      <c r="J152" s="19">
        <v>5</v>
      </c>
      <c r="K152" s="19">
        <v>2</v>
      </c>
      <c r="L152" s="19">
        <v>5</v>
      </c>
      <c r="M152" s="19">
        <v>2</v>
      </c>
      <c r="N152" s="19">
        <v>6</v>
      </c>
      <c r="O152" s="19">
        <v>6</v>
      </c>
      <c r="P152" s="19">
        <v>5</v>
      </c>
      <c r="Q152" s="19">
        <v>3</v>
      </c>
      <c r="R152" s="19">
        <v>2.5</v>
      </c>
      <c r="S152" s="19">
        <v>2.5</v>
      </c>
      <c r="T152" s="19">
        <v>5</v>
      </c>
      <c r="U152" s="19">
        <v>4</v>
      </c>
      <c r="V152" s="19">
        <v>5</v>
      </c>
      <c r="W152" s="19">
        <v>1</v>
      </c>
      <c r="X152" s="19">
        <v>5</v>
      </c>
      <c r="Y152" s="19">
        <v>2</v>
      </c>
      <c r="Z152" s="19">
        <v>2</v>
      </c>
      <c r="AA152" s="19">
        <v>1</v>
      </c>
      <c r="AB152" s="19">
        <v>4</v>
      </c>
      <c r="AC152" s="19">
        <v>5</v>
      </c>
      <c r="AD152" s="20">
        <v>2</v>
      </c>
      <c r="AE152" s="76"/>
      <c r="AF152" s="18">
        <v>25</v>
      </c>
      <c r="AG152" s="20">
        <v>25</v>
      </c>
      <c r="AH152" s="46">
        <v>15</v>
      </c>
      <c r="AI152" s="20">
        <v>10</v>
      </c>
      <c r="AJ152" s="46">
        <v>15</v>
      </c>
      <c r="AK152" s="20">
        <v>10</v>
      </c>
    </row>
    <row r="153" spans="1:37" ht="21" customHeight="1">
      <c r="A153" s="99"/>
      <c r="B153" s="49" t="s">
        <v>18</v>
      </c>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76"/>
      <c r="AF153" s="18"/>
      <c r="AG153" s="19"/>
      <c r="AH153" s="19"/>
      <c r="AI153" s="19"/>
      <c r="AJ153" s="19"/>
      <c r="AK153" s="19"/>
    </row>
    <row r="154" spans="1:37" ht="21.75" customHeight="1" thickBot="1">
      <c r="A154" s="100"/>
      <c r="B154" s="72" t="s">
        <v>19</v>
      </c>
      <c r="C154" s="72">
        <f>C153*0.3</f>
        <v>0</v>
      </c>
      <c r="D154" s="72">
        <f>D153*0.3</f>
        <v>0</v>
      </c>
      <c r="E154" s="72">
        <f>E153*0.3</f>
        <v>0</v>
      </c>
      <c r="F154" s="72">
        <f t="shared" ref="F154:AD154" si="60">F153*0.3</f>
        <v>0</v>
      </c>
      <c r="G154" s="72">
        <f t="shared" si="60"/>
        <v>0</v>
      </c>
      <c r="H154" s="72">
        <f t="shared" si="60"/>
        <v>0</v>
      </c>
      <c r="I154" s="72">
        <f t="shared" si="60"/>
        <v>0</v>
      </c>
      <c r="J154" s="72">
        <f t="shared" si="60"/>
        <v>0</v>
      </c>
      <c r="K154" s="72">
        <f t="shared" si="60"/>
        <v>0</v>
      </c>
      <c r="L154" s="72">
        <f t="shared" si="60"/>
        <v>0</v>
      </c>
      <c r="M154" s="72">
        <f t="shared" si="60"/>
        <v>0</v>
      </c>
      <c r="N154" s="72">
        <f t="shared" si="60"/>
        <v>0</v>
      </c>
      <c r="O154" s="72">
        <f t="shared" si="60"/>
        <v>0</v>
      </c>
      <c r="P154" s="72">
        <f t="shared" si="60"/>
        <v>0</v>
      </c>
      <c r="Q154" s="72">
        <f t="shared" si="60"/>
        <v>0</v>
      </c>
      <c r="R154" s="72">
        <f t="shared" si="60"/>
        <v>0</v>
      </c>
      <c r="S154" s="72">
        <f t="shared" si="60"/>
        <v>0</v>
      </c>
      <c r="T154" s="72">
        <f t="shared" si="60"/>
        <v>0</v>
      </c>
      <c r="U154" s="72">
        <f t="shared" si="60"/>
        <v>0</v>
      </c>
      <c r="V154" s="72">
        <f t="shared" si="60"/>
        <v>0</v>
      </c>
      <c r="W154" s="72">
        <f t="shared" si="60"/>
        <v>0</v>
      </c>
      <c r="X154" s="72">
        <f t="shared" si="60"/>
        <v>0</v>
      </c>
      <c r="Y154" s="72">
        <f t="shared" si="60"/>
        <v>0</v>
      </c>
      <c r="Z154" s="72">
        <f t="shared" si="60"/>
        <v>0</v>
      </c>
      <c r="AA154" s="72">
        <f t="shared" si="60"/>
        <v>0</v>
      </c>
      <c r="AB154" s="72">
        <f t="shared" si="60"/>
        <v>0</v>
      </c>
      <c r="AC154" s="72">
        <f t="shared" si="60"/>
        <v>0</v>
      </c>
      <c r="AD154" s="44">
        <f t="shared" si="60"/>
        <v>0</v>
      </c>
      <c r="AE154" s="76"/>
      <c r="AF154" s="71">
        <f>AF153*0.6</f>
        <v>0</v>
      </c>
      <c r="AG154" s="44">
        <f>AG153*0.44</f>
        <v>0</v>
      </c>
      <c r="AH154" s="47">
        <f t="shared" ref="AH154:AJ154" si="61">AH153*0.6</f>
        <v>0</v>
      </c>
      <c r="AI154" s="44">
        <f>AI153*0.8</f>
        <v>0</v>
      </c>
      <c r="AJ154" s="47">
        <f t="shared" si="61"/>
        <v>0</v>
      </c>
      <c r="AK154" s="44">
        <f>AK153*0.8</f>
        <v>0</v>
      </c>
    </row>
    <row r="155" spans="1:37" ht="21.75" thickTop="1" thickBot="1">
      <c r="A155" s="29"/>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70"/>
    </row>
    <row r="156" spans="1:37" ht="21" thickTop="1">
      <c r="A156" s="64" t="s">
        <v>6</v>
      </c>
      <c r="B156" s="61"/>
      <c r="C156" s="61" t="s">
        <v>28</v>
      </c>
      <c r="D156" s="61" t="s">
        <v>29</v>
      </c>
      <c r="E156" s="61" t="s">
        <v>30</v>
      </c>
      <c r="F156" s="61" t="s">
        <v>31</v>
      </c>
      <c r="G156" s="61" t="s">
        <v>32</v>
      </c>
      <c r="H156" s="61" t="s">
        <v>33</v>
      </c>
      <c r="I156" s="61" t="s">
        <v>34</v>
      </c>
      <c r="J156" s="61" t="s">
        <v>35</v>
      </c>
      <c r="K156" s="61" t="s">
        <v>36</v>
      </c>
      <c r="L156" s="61" t="s">
        <v>37</v>
      </c>
      <c r="M156" s="61" t="s">
        <v>38</v>
      </c>
      <c r="N156" s="61" t="s">
        <v>52</v>
      </c>
      <c r="O156" s="61" t="s">
        <v>39</v>
      </c>
      <c r="P156" s="61" t="s">
        <v>40</v>
      </c>
      <c r="Q156" s="61" t="s">
        <v>41</v>
      </c>
      <c r="R156" s="61" t="s">
        <v>42</v>
      </c>
      <c r="S156" s="61" t="s">
        <v>43</v>
      </c>
      <c r="T156" s="61" t="s">
        <v>7</v>
      </c>
      <c r="U156" s="61" t="s">
        <v>8</v>
      </c>
      <c r="V156" s="61" t="s">
        <v>9</v>
      </c>
      <c r="W156" s="61" t="s">
        <v>10</v>
      </c>
      <c r="X156" s="61" t="s">
        <v>11</v>
      </c>
      <c r="Y156" s="61" t="s">
        <v>12</v>
      </c>
      <c r="Z156" s="61" t="s">
        <v>13</v>
      </c>
      <c r="AA156" s="61" t="s">
        <v>14</v>
      </c>
      <c r="AB156" s="61" t="s">
        <v>15</v>
      </c>
      <c r="AC156" s="61" t="s">
        <v>16</v>
      </c>
      <c r="AD156" s="62" t="s">
        <v>17</v>
      </c>
      <c r="AE156" s="17" t="s">
        <v>20</v>
      </c>
      <c r="AF156" s="38" t="s">
        <v>22</v>
      </c>
      <c r="AG156" s="39" t="s">
        <v>23</v>
      </c>
      <c r="AH156" s="39" t="s">
        <v>24</v>
      </c>
      <c r="AI156" s="39" t="s">
        <v>25</v>
      </c>
      <c r="AJ156" s="39" t="s">
        <v>26</v>
      </c>
      <c r="AK156" s="41" t="s">
        <v>27</v>
      </c>
    </row>
    <row r="157" spans="1:37" ht="21" customHeight="1">
      <c r="A157" s="101"/>
      <c r="B157" s="65" t="s">
        <v>21</v>
      </c>
      <c r="C157" s="54">
        <v>2</v>
      </c>
      <c r="D157" s="54">
        <v>2</v>
      </c>
      <c r="E157" s="54">
        <v>5</v>
      </c>
      <c r="F157" s="54">
        <v>5</v>
      </c>
      <c r="G157" s="54">
        <v>3</v>
      </c>
      <c r="H157" s="54">
        <v>5</v>
      </c>
      <c r="I157" s="54">
        <v>5</v>
      </c>
      <c r="J157" s="54">
        <v>5</v>
      </c>
      <c r="K157" s="54">
        <v>2</v>
      </c>
      <c r="L157" s="54">
        <v>5</v>
      </c>
      <c r="M157" s="54">
        <v>2</v>
      </c>
      <c r="N157" s="54">
        <v>6</v>
      </c>
      <c r="O157" s="54">
        <v>6</v>
      </c>
      <c r="P157" s="54">
        <v>5</v>
      </c>
      <c r="Q157" s="54">
        <v>3</v>
      </c>
      <c r="R157" s="54">
        <v>2.5</v>
      </c>
      <c r="S157" s="54">
        <v>2.5</v>
      </c>
      <c r="T157" s="54">
        <v>5</v>
      </c>
      <c r="U157" s="54">
        <v>4</v>
      </c>
      <c r="V157" s="54">
        <v>5</v>
      </c>
      <c r="W157" s="54">
        <v>1</v>
      </c>
      <c r="X157" s="54">
        <v>5</v>
      </c>
      <c r="Y157" s="54">
        <v>2</v>
      </c>
      <c r="Z157" s="54">
        <v>2</v>
      </c>
      <c r="AA157" s="54">
        <v>1</v>
      </c>
      <c r="AB157" s="54">
        <v>4</v>
      </c>
      <c r="AC157" s="54">
        <v>5</v>
      </c>
      <c r="AD157" s="56">
        <v>2</v>
      </c>
      <c r="AF157" s="29">
        <v>25</v>
      </c>
      <c r="AG157" s="30">
        <v>25</v>
      </c>
      <c r="AH157" s="30">
        <v>15</v>
      </c>
      <c r="AI157" s="30">
        <v>10</v>
      </c>
      <c r="AJ157" s="30">
        <v>15</v>
      </c>
      <c r="AK157" s="31">
        <v>10</v>
      </c>
    </row>
    <row r="158" spans="1:37" ht="21" customHeight="1">
      <c r="A158" s="102"/>
      <c r="B158" s="66" t="s">
        <v>18</v>
      </c>
      <c r="C158" s="54"/>
      <c r="D158" s="54"/>
      <c r="E158" s="54"/>
      <c r="F158" s="54"/>
      <c r="G158" s="54"/>
      <c r="H158" s="54"/>
      <c r="I158" s="54"/>
      <c r="J158" s="54"/>
      <c r="K158" s="54"/>
      <c r="L158" s="54"/>
      <c r="M158" s="54"/>
      <c r="N158" s="54"/>
      <c r="O158" s="54"/>
      <c r="P158" s="54"/>
      <c r="Q158" s="54"/>
      <c r="R158" s="54"/>
      <c r="S158" s="54"/>
      <c r="T158" s="54"/>
      <c r="U158" s="54"/>
      <c r="V158" s="54"/>
      <c r="W158" s="54"/>
      <c r="X158" s="54"/>
      <c r="Y158" s="54"/>
      <c r="Z158" s="54"/>
      <c r="AA158" s="54"/>
      <c r="AB158" s="54"/>
      <c r="AC158" s="54"/>
      <c r="AD158" s="56"/>
      <c r="AE158" s="22"/>
      <c r="AF158" s="53"/>
      <c r="AG158" s="54"/>
      <c r="AH158" s="54"/>
      <c r="AI158" s="54"/>
      <c r="AJ158" s="54"/>
      <c r="AK158" s="54"/>
    </row>
    <row r="159" spans="1:37" ht="21.75" customHeight="1" thickBot="1">
      <c r="A159" s="103"/>
      <c r="B159" s="58" t="s">
        <v>19</v>
      </c>
      <c r="C159" s="58">
        <f>C158*0.3</f>
        <v>0</v>
      </c>
      <c r="D159" s="58">
        <f>D158*0.3</f>
        <v>0</v>
      </c>
      <c r="E159" s="58">
        <f>E158*0.3</f>
        <v>0</v>
      </c>
      <c r="F159" s="58">
        <f t="shared" ref="F159:AD159" si="62">F158*0.3</f>
        <v>0</v>
      </c>
      <c r="G159" s="58">
        <f t="shared" si="62"/>
        <v>0</v>
      </c>
      <c r="H159" s="58">
        <f t="shared" si="62"/>
        <v>0</v>
      </c>
      <c r="I159" s="58">
        <f t="shared" si="62"/>
        <v>0</v>
      </c>
      <c r="J159" s="58">
        <f t="shared" si="62"/>
        <v>0</v>
      </c>
      <c r="K159" s="58">
        <f t="shared" si="62"/>
        <v>0</v>
      </c>
      <c r="L159" s="58">
        <f t="shared" si="62"/>
        <v>0</v>
      </c>
      <c r="M159" s="58">
        <f t="shared" si="62"/>
        <v>0</v>
      </c>
      <c r="N159" s="58">
        <f t="shared" si="62"/>
        <v>0</v>
      </c>
      <c r="O159" s="58">
        <f t="shared" si="62"/>
        <v>0</v>
      </c>
      <c r="P159" s="58">
        <f t="shared" si="62"/>
        <v>0</v>
      </c>
      <c r="Q159" s="58">
        <f t="shared" si="62"/>
        <v>0</v>
      </c>
      <c r="R159" s="58">
        <f t="shared" si="62"/>
        <v>0</v>
      </c>
      <c r="S159" s="58">
        <f t="shared" si="62"/>
        <v>0</v>
      </c>
      <c r="T159" s="58">
        <f t="shared" si="62"/>
        <v>0</v>
      </c>
      <c r="U159" s="58">
        <f t="shared" si="62"/>
        <v>0</v>
      </c>
      <c r="V159" s="58">
        <f t="shared" si="62"/>
        <v>0</v>
      </c>
      <c r="W159" s="58">
        <f t="shared" si="62"/>
        <v>0</v>
      </c>
      <c r="X159" s="58">
        <f t="shared" si="62"/>
        <v>0</v>
      </c>
      <c r="Y159" s="58">
        <f t="shared" si="62"/>
        <v>0</v>
      </c>
      <c r="Z159" s="58">
        <f t="shared" si="62"/>
        <v>0</v>
      </c>
      <c r="AA159" s="58">
        <f t="shared" si="62"/>
        <v>0</v>
      </c>
      <c r="AB159" s="58">
        <f t="shared" si="62"/>
        <v>0</v>
      </c>
      <c r="AC159" s="58">
        <f t="shared" si="62"/>
        <v>0</v>
      </c>
      <c r="AD159" s="59">
        <f t="shared" si="62"/>
        <v>0</v>
      </c>
      <c r="AF159" s="35">
        <f>AF158*0.6</f>
        <v>0</v>
      </c>
      <c r="AG159" s="36">
        <f>AG158*0.44</f>
        <v>0</v>
      </c>
      <c r="AH159" s="36">
        <f t="shared" ref="AH159:AJ159" si="63">AH158*0.6</f>
        <v>0</v>
      </c>
      <c r="AI159" s="36">
        <f>AI158*0.8</f>
        <v>0</v>
      </c>
      <c r="AJ159" s="36">
        <f t="shared" si="63"/>
        <v>0</v>
      </c>
      <c r="AK159" s="37">
        <f>AK158*0.8</f>
        <v>0</v>
      </c>
    </row>
    <row r="160" spans="1:37" ht="22.5" customHeight="1" thickTop="1" thickBot="1">
      <c r="A160" s="29"/>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70"/>
    </row>
    <row r="161" spans="1:37" ht="21" thickTop="1">
      <c r="A161" s="51" t="s">
        <v>6</v>
      </c>
      <c r="B161" s="14"/>
      <c r="C161" s="14" t="s">
        <v>28</v>
      </c>
      <c r="D161" s="14" t="s">
        <v>29</v>
      </c>
      <c r="E161" s="14" t="s">
        <v>30</v>
      </c>
      <c r="F161" s="14" t="s">
        <v>31</v>
      </c>
      <c r="G161" s="14" t="s">
        <v>32</v>
      </c>
      <c r="H161" s="14" t="s">
        <v>33</v>
      </c>
      <c r="I161" s="14" t="s">
        <v>34</v>
      </c>
      <c r="J161" s="14" t="s">
        <v>35</v>
      </c>
      <c r="K161" s="14" t="s">
        <v>36</v>
      </c>
      <c r="L161" s="14" t="s">
        <v>37</v>
      </c>
      <c r="M161" s="14" t="s">
        <v>38</v>
      </c>
      <c r="N161" s="14" t="s">
        <v>52</v>
      </c>
      <c r="O161" s="14" t="s">
        <v>39</v>
      </c>
      <c r="P161" s="14" t="s">
        <v>40</v>
      </c>
      <c r="Q161" s="14" t="s">
        <v>41</v>
      </c>
      <c r="R161" s="14" t="s">
        <v>42</v>
      </c>
      <c r="S161" s="14" t="s">
        <v>43</v>
      </c>
      <c r="T161" s="14" t="s">
        <v>7</v>
      </c>
      <c r="U161" s="14" t="s">
        <v>8</v>
      </c>
      <c r="V161" s="14" t="s">
        <v>9</v>
      </c>
      <c r="W161" s="14" t="s">
        <v>10</v>
      </c>
      <c r="X161" s="14" t="s">
        <v>11</v>
      </c>
      <c r="Y161" s="14" t="s">
        <v>12</v>
      </c>
      <c r="Z161" s="14" t="s">
        <v>13</v>
      </c>
      <c r="AA161" s="14" t="s">
        <v>14</v>
      </c>
      <c r="AB161" s="14" t="s">
        <v>15</v>
      </c>
      <c r="AC161" s="14" t="s">
        <v>16</v>
      </c>
      <c r="AD161" s="15" t="s">
        <v>17</v>
      </c>
      <c r="AE161" s="76" t="s">
        <v>20</v>
      </c>
      <c r="AF161" s="13" t="s">
        <v>22</v>
      </c>
      <c r="AG161" s="15" t="s">
        <v>23</v>
      </c>
      <c r="AH161" s="45" t="s">
        <v>24</v>
      </c>
      <c r="AI161" s="15" t="s">
        <v>25</v>
      </c>
      <c r="AJ161" s="45" t="s">
        <v>26</v>
      </c>
      <c r="AK161" s="15" t="s">
        <v>27</v>
      </c>
    </row>
    <row r="162" spans="1:37" ht="21" customHeight="1">
      <c r="A162" s="98"/>
      <c r="B162" s="48" t="s">
        <v>21</v>
      </c>
      <c r="C162" s="19">
        <v>2</v>
      </c>
      <c r="D162" s="19">
        <v>2</v>
      </c>
      <c r="E162" s="19">
        <v>5</v>
      </c>
      <c r="F162" s="19">
        <v>5</v>
      </c>
      <c r="G162" s="19">
        <v>3</v>
      </c>
      <c r="H162" s="19">
        <v>5</v>
      </c>
      <c r="I162" s="19">
        <v>5</v>
      </c>
      <c r="J162" s="19">
        <v>5</v>
      </c>
      <c r="K162" s="19">
        <v>2</v>
      </c>
      <c r="L162" s="19">
        <v>5</v>
      </c>
      <c r="M162" s="19">
        <v>2</v>
      </c>
      <c r="N162" s="19">
        <v>6</v>
      </c>
      <c r="O162" s="19">
        <v>6</v>
      </c>
      <c r="P162" s="19">
        <v>5</v>
      </c>
      <c r="Q162" s="19">
        <v>3</v>
      </c>
      <c r="R162" s="19">
        <v>2.5</v>
      </c>
      <c r="S162" s="19">
        <v>2.5</v>
      </c>
      <c r="T162" s="19">
        <v>5</v>
      </c>
      <c r="U162" s="19">
        <v>4</v>
      </c>
      <c r="V162" s="19">
        <v>5</v>
      </c>
      <c r="W162" s="19">
        <v>1</v>
      </c>
      <c r="X162" s="19">
        <v>5</v>
      </c>
      <c r="Y162" s="19">
        <v>2</v>
      </c>
      <c r="Z162" s="19">
        <v>2</v>
      </c>
      <c r="AA162" s="19">
        <v>1</v>
      </c>
      <c r="AB162" s="19">
        <v>4</v>
      </c>
      <c r="AC162" s="19">
        <v>5</v>
      </c>
      <c r="AD162" s="20">
        <v>2</v>
      </c>
      <c r="AE162" s="76"/>
      <c r="AF162" s="18">
        <v>25</v>
      </c>
      <c r="AG162" s="20">
        <v>25</v>
      </c>
      <c r="AH162" s="46">
        <v>15</v>
      </c>
      <c r="AI162" s="20">
        <v>10</v>
      </c>
      <c r="AJ162" s="46">
        <v>15</v>
      </c>
      <c r="AK162" s="20">
        <v>10</v>
      </c>
    </row>
    <row r="163" spans="1:37" ht="21" customHeight="1">
      <c r="A163" s="99"/>
      <c r="B163" s="49" t="s">
        <v>18</v>
      </c>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76"/>
      <c r="AF163" s="18"/>
      <c r="AG163" s="19"/>
      <c r="AH163" s="19"/>
      <c r="AI163" s="19"/>
      <c r="AJ163" s="19"/>
      <c r="AK163" s="19"/>
    </row>
    <row r="164" spans="1:37" ht="21.75" customHeight="1" thickBot="1">
      <c r="A164" s="100"/>
      <c r="B164" s="72" t="s">
        <v>19</v>
      </c>
      <c r="C164" s="72">
        <f>C163*0.3</f>
        <v>0</v>
      </c>
      <c r="D164" s="72">
        <f>D163*0.3</f>
        <v>0</v>
      </c>
      <c r="E164" s="72">
        <f>E163*0.3</f>
        <v>0</v>
      </c>
      <c r="F164" s="72">
        <f t="shared" ref="F164:AD164" si="64">F163*0.3</f>
        <v>0</v>
      </c>
      <c r="G164" s="72">
        <f t="shared" si="64"/>
        <v>0</v>
      </c>
      <c r="H164" s="72">
        <f t="shared" si="64"/>
        <v>0</v>
      </c>
      <c r="I164" s="72">
        <f t="shared" si="64"/>
        <v>0</v>
      </c>
      <c r="J164" s="72">
        <f t="shared" si="64"/>
        <v>0</v>
      </c>
      <c r="K164" s="72">
        <f t="shared" si="64"/>
        <v>0</v>
      </c>
      <c r="L164" s="72">
        <f t="shared" si="64"/>
        <v>0</v>
      </c>
      <c r="M164" s="72">
        <f t="shared" si="64"/>
        <v>0</v>
      </c>
      <c r="N164" s="72">
        <f t="shared" si="64"/>
        <v>0</v>
      </c>
      <c r="O164" s="72">
        <f t="shared" si="64"/>
        <v>0</v>
      </c>
      <c r="P164" s="72">
        <f t="shared" si="64"/>
        <v>0</v>
      </c>
      <c r="Q164" s="72">
        <f t="shared" si="64"/>
        <v>0</v>
      </c>
      <c r="R164" s="72">
        <f t="shared" si="64"/>
        <v>0</v>
      </c>
      <c r="S164" s="72">
        <f t="shared" si="64"/>
        <v>0</v>
      </c>
      <c r="T164" s="72">
        <f t="shared" si="64"/>
        <v>0</v>
      </c>
      <c r="U164" s="72">
        <f t="shared" si="64"/>
        <v>0</v>
      </c>
      <c r="V164" s="72">
        <f t="shared" si="64"/>
        <v>0</v>
      </c>
      <c r="W164" s="72">
        <f t="shared" si="64"/>
        <v>0</v>
      </c>
      <c r="X164" s="72">
        <f t="shared" si="64"/>
        <v>0</v>
      </c>
      <c r="Y164" s="72">
        <f t="shared" si="64"/>
        <v>0</v>
      </c>
      <c r="Z164" s="72">
        <f t="shared" si="64"/>
        <v>0</v>
      </c>
      <c r="AA164" s="72">
        <f t="shared" si="64"/>
        <v>0</v>
      </c>
      <c r="AB164" s="72">
        <f t="shared" si="64"/>
        <v>0</v>
      </c>
      <c r="AC164" s="72">
        <f t="shared" si="64"/>
        <v>0</v>
      </c>
      <c r="AD164" s="44">
        <f t="shared" si="64"/>
        <v>0</v>
      </c>
      <c r="AE164" s="76"/>
      <c r="AF164" s="71">
        <f>AF163*0.6</f>
        <v>0</v>
      </c>
      <c r="AG164" s="44">
        <f>AG163*0.44</f>
        <v>0</v>
      </c>
      <c r="AH164" s="47">
        <f t="shared" ref="AH164:AJ164" si="65">AH163*0.6</f>
        <v>0</v>
      </c>
      <c r="AI164" s="44">
        <f>AI163*0.8</f>
        <v>0</v>
      </c>
      <c r="AJ164" s="47">
        <f t="shared" si="65"/>
        <v>0</v>
      </c>
      <c r="AK164" s="44">
        <f>AK163*0.8</f>
        <v>0</v>
      </c>
    </row>
    <row r="165" spans="1:37" ht="21" thickTop="1"/>
  </sheetData>
  <mergeCells count="33">
    <mergeCell ref="A2:A4"/>
    <mergeCell ref="A12:A14"/>
    <mergeCell ref="A22:A24"/>
    <mergeCell ref="A32:A34"/>
    <mergeCell ref="A42:A44"/>
    <mergeCell ref="A57:A59"/>
    <mergeCell ref="A67:A69"/>
    <mergeCell ref="A77:A79"/>
    <mergeCell ref="A87:A89"/>
    <mergeCell ref="A7:A9"/>
    <mergeCell ref="A62:A64"/>
    <mergeCell ref="A72:A74"/>
    <mergeCell ref="A82:A84"/>
    <mergeCell ref="A52:A54"/>
    <mergeCell ref="A17:A19"/>
    <mergeCell ref="A27:A29"/>
    <mergeCell ref="A37:A39"/>
    <mergeCell ref="A47:A49"/>
    <mergeCell ref="A162:A164"/>
    <mergeCell ref="A147:A149"/>
    <mergeCell ref="A157:A159"/>
    <mergeCell ref="A92:A94"/>
    <mergeCell ref="A122:A124"/>
    <mergeCell ref="A132:A134"/>
    <mergeCell ref="A142:A144"/>
    <mergeCell ref="A152:A154"/>
    <mergeCell ref="A97:A99"/>
    <mergeCell ref="A107:A109"/>
    <mergeCell ref="A117:A119"/>
    <mergeCell ref="A127:A129"/>
    <mergeCell ref="A137:A139"/>
    <mergeCell ref="A102:A104"/>
    <mergeCell ref="A112:A114"/>
  </mergeCells>
  <dataValidations count="11">
    <dataValidation type="decimal" allowBlank="1" showInputMessage="1" showErrorMessage="1" errorTitle="ציון מקסימלי" error="נא הקלידו ציון בין 0-2" sqref="C2 C7 C12 C17 C22 C27 C32 C37 C42 C47 C52 C57 C62 C67 C72 C77 C82 C87 C92 C97 C102 C107 C112 C117 C122 C127 C132 C137 C142 C147 C152 C157 C162" xr:uid="{00000000-0002-0000-0100-000000000000}">
      <formula1>0</formula1>
      <formula2>2</formula2>
    </dataValidation>
    <dataValidation type="decimal" allowBlank="1" showInputMessage="1" showErrorMessage="1" errorTitle="ציון מקסימלי" error="נא הקלידו ציון מקסימלי בין 0-2" sqref="AD3 K3 M3 Y3:Z3 C3:D3 AD8 K8 M8 Y8:Z8 C8:D8 AD13 K13 M13 Y13:Z13 C13:D13 AD18 K18 M18 Y18:Z18 C18:D18 AD23 K23 M23 Y23:Z23 C23:D23 AD28 K28 M28 Y28:Z28 C28:D28 AD33 K33 M33 Y33:Z33 C33:D33 AD38 K38 M38 Y38:Z38 C38:D38 AD43 K43 M43 Y43:Z43 C43:D43 AD48 K48 M48 Y48:Z48 C48:D48 AD53 K53 M53 Y53:Z53 C53:D53 AD58 K58 M58 Y58:Z58 C58:D58 AD63 K63 M63 Y63:Z63 C63:D63 AD68 K68 M68 Y68:Z68 C68:D68 AD73 K73 M73 Y73:Z73 C73:D73 AD78 K78 M78 Y78:Z78 C78:D78 AD83 K83 M83 Y83:Z83 C83:D83 AD88 K88 M88 Y88:Z88 C88:D88 AD93 K93 M93 Y93:Z93 C93:D93 AD98 K98 M98 Y98:Z98 C98:D98 AD103 K103 M103 Y103:Z103 C103:D103 AD108 K108 M108 Y108:Z108 C108:D108 AD113 K113 M113 Y113:Z113 C113:D113 AD118 K118 M118 Y118:Z118 C118:D118 AD123 K123 M123 Y123:Z123 C123:D123 AD128 K128 M128 Y128:Z128 C128:D128 AD133 K133 M133 Y133:Z133 C133:D133 AD138 K138 M138 Y138:Z138 C138:D138 AD143 K143 M143 Y143:Z143 C143:D143 AD148 K148 M148 Y148:Z148 C148:D148 AD153 K153 M153 Y153:Z153 C153:D153 AD158 K158 M158 Y158:Z158 C158:D158 AD163 K163 M163 Y163:Z163 C163:D163" xr:uid="{00000000-0002-0000-0100-000001000000}">
      <formula1>0</formula1>
      <formula2>2</formula2>
    </dataValidation>
    <dataValidation type="decimal" allowBlank="1" showInputMessage="1" showErrorMessage="1" errorTitle="ציון מקסימלי" error="נא הקלידו ציון מקסימלי בין 0-5" sqref="T3 L3 P3 H3:J3 X3 AC3 V3 E3:F3 T8 L8 P8 H8:J8 X8 AC8 V8 E8:F8 T13 L13 P13 H13:J13 X13 AC13 V13 E13:F13 T18 L18 P18 H18:J18 X18 AC18 V18 E18:F18 T23 L23 P23 H23:J23 X23 AC23 V23 E23:F23 T28 L28 P28 H28:J28 X28 AC28 V28 E28:F28 T33 L33 P33 H33:J33 X33 AC33 V33 E33:F33 T38 L38 P38 H38:J38 X38 AC38 V38 E38:F38 T43 L43 P43 H43:J43 X43 AC43 V43 E43:F43 T48 L48 P48 H48:J48 X48 AC48 V48 E48:F48 T53 L53 P53 H53:J53 X53 AC53 V53 E53:F53 T58 L58 P58 H58:J58 X58 AC58 V58 E58:F58 T63 L63 P63 H63:J63 X63 AC63 V63 E63:F63 T68 L68 P68 H68:J68 X68 AC68 V68 E68:F68 T73 L73 P73 H73:J73 X73 AC73 V73 E73:F73 T78 L78 P78 H78:J78 X78 AC78 V78 E78:F78 T83 L83 P83 H83:J83 X83 AC83 V83 E83:F83 T88 L88 P88 H88:J88 X88 AC88 V88 E88:F88 T93 L93 P93 H93:J93 X93 AC93 V93 E93:F93 T98 L98 P98 H98:J98 X98 AC98 V98 E98:F98 T103 L103 P103 H103:J103 X103 AC103 V103 E103:F103 T108 L108 P108 H108:J108 X108 AC108 V108 E108:F108 T113 L113 P113 H113:J113 X113 AC113 V113 E113:F113 T118 L118 P118 H118:J118 X118 AC118 V118 E118:F118 T123 L123 P123 H123:J123 X123 AC123 V123 E123:F123 T128 L128 P128 H128:J128 X128 AC128 V128 E128:F128 T133 L133 P133 H133:J133 X133 AC133 V133 E133:F133 T138 L138 P138 H138:J138 X138 AC138 V138 E138:F138 T143 L143 P143 H143:J143 X143 AC143 V143 E143:F143 T148 L148 P148 H148:J148 X148 AC148 V148 E148:F148 T153 L153 P153 H153:J153 X153 AC153 V153 E153:F153 T158 L158 P158 H158:J158 X158 AC158 V158 E158:F158 T163 L163 P163 H163:J163 X163 AC163 V163 E163:F163" xr:uid="{00000000-0002-0000-0100-000002000000}">
      <formula1>0</formula1>
      <formula2>5</formula2>
    </dataValidation>
    <dataValidation type="decimal" allowBlank="1" showInputMessage="1" showErrorMessage="1" errorTitle="ציון מקסימלי" error="נא הקלידו ציון מקסימלי בין 0-3" sqref="G3 G158 Q158 Q3 G8 Q8 G13 Q13 G18 Q18 G23 Q23 G28 Q28 G33 Q33 G38 Q38 G43 Q43 G48 Q48 G53 Q53 G58 Q58 G63 Q63 G68 Q68 G73 Q73 G78 Q78 G83 Q83 G93 Q93 G98 Q98 G103 Q103 G108 Q108 G113 Q113 G118 Q118 G123 Q123 G128 Q128 G133 Q133 G138 Q138 G143 Q143 G148 Q148 G153 Q153 G88 Q88 G163 Q163" xr:uid="{00000000-0002-0000-0100-000003000000}">
      <formula1>0</formula1>
      <formula2>3</formula2>
    </dataValidation>
    <dataValidation type="decimal" allowBlank="1" showInputMessage="1" showErrorMessage="1" errorTitle="ציון מקסימלי" error="נא הקלידו ציון מקסימלי בין 0-6" sqref="N3:O3 N38:O38 N8:O8 N13:O13 N18:O18 N23:O23 N28:O28 N33:O33 N43:O43 N48:O48 N53:O53 N58:O58 N63:O63 N68:O68 N73:O73 N78:O78 N83:O83 N88:O88 N93:O93 N98:O98 N103:O103 N108:O108 N113:O113 N118:O118 N123:O123 N128:O128 N133:O133 N138:O138 N143:O143 N148:O148 N153:O153 N158:O158 N163:O163" xr:uid="{00000000-0002-0000-0100-000004000000}">
      <formula1>0</formula1>
      <formula2>6</formula2>
    </dataValidation>
    <dataValidation type="decimal" allowBlank="1" showInputMessage="1" showErrorMessage="1" errorTitle="ציון מקסימלי" error="נא הקלידו ציון מקסימלי בין 0-2.5" sqref="R3:S3 R28:S28 R8:S8 R13:S13 R18:S18 R23:S23 R33:S33 R38:S38 R43:S43 R48:S48 R53:S53 R58:S58 R63:S63 R68:S68 R73:S73 R78:S78 R83:S83 R88:S88 R93:S93 R98:S98 R103:S103 R108:S108 R113:S113 R118:S118 R123:S123 R128:S128 R133:S133 R138:S138 R143:S143 R148:S148 R153:S153 R158:S158 R163:S163" xr:uid="{00000000-0002-0000-0100-000005000000}">
      <formula1>0</formula1>
      <formula2>2.5</formula2>
    </dataValidation>
    <dataValidation type="decimal" allowBlank="1" showInputMessage="1" showErrorMessage="1" errorTitle="ציון מקסימלי" error="נא הקלידו ציון מקסימלי בין 0-4" sqref="U3 AB3 AB8 U13 U18 U23 U28 U33 U8 AB13 AB18 AB23 AB28 AB33 AB38 U38 AB43 U43 AB48 U48 AB53 U53 AB58 U58 AB63 U63 AB68 U68 AB73 U73 AB78 U78 AB83 U83 AB88 U88 AB93 U93 AB98 U98 AB103 U103 AB108 U108 AB113 U113 AB118 U118 AB123 U123 AB128 U128 AB133 U133 AB138 U138 AB143 U143 AB148 U148 AB153 U153 AB158 U158 AB163 U163" xr:uid="{00000000-0002-0000-0100-000006000000}">
      <formula1>0</formula1>
      <formula2>4</formula2>
    </dataValidation>
    <dataValidation type="decimal" allowBlank="1" showInputMessage="1" showErrorMessage="1" errorTitle="ציון מקסימלי" error="נא הקלידו ציון מקסימלי בין 0-1" sqref="W3 AA3 W8 AA8 W18 AA18 W13 AA13 W23 AA23 W28 AA28 W33 AA33 W38 AA38 W43 AA43 W48 AA48 W53 AA53 W58 AA58 W63 AA63 W68 AA68 W73 AA73 W78 AA78 W83 AA83 W88 AA88 W93 AA93 W98 AA98 W103 AA103 W108 AA108 W113 AA113 W118 AA118 W123 AA123 W128 AA128 W133 AA133 W138 AA138 W143 AA143 W148 AA148 W153 AA153 W158 AA158 W163 AA163" xr:uid="{00000000-0002-0000-0100-000007000000}">
      <formula1>0</formula1>
      <formula2>1</formula2>
    </dataValidation>
    <dataValidation type="decimal" allowBlank="1" showInputMessage="1" showErrorMessage="1" errorTitle="ציון מקסימלי" error="נא הקלידו ציון מקסימלי בין 0-25" sqref="AF3:AG3 AF8:AG8 AF13:AG13 AF23:AG23 AF28:AG28 AF33:AG33 AF38:AG38 AF43:AG43 AF48:AG48 AF53:AG53 AF58:AG58 AF63:AG63 AF68:AG68 AF73:AG73 AF78:AG78 AF83:AG83 AF88:AG88 AF93:AG93 AF98:AG98 AF103:AG103 AF108:AG108 AF113:AG113 AF118:AG118 AF123:AG123 AF128:AG128 AF133:AG133 AF138:AG138 AF143:AG143 AF148:AG148 AF153:AG153 AF158:AG158 AF163:AG163" xr:uid="{00000000-0002-0000-0100-000008000000}">
      <formula1>0</formula1>
      <formula2>25</formula2>
    </dataValidation>
    <dataValidation type="decimal" allowBlank="1" showInputMessage="1" showErrorMessage="1" errorTitle="ציון מקסימלי" error="נא הקלידו ציון מקסימלי בין 0-15" sqref="AH3 AJ3 AH8 AJ8 AH13 AJ13 AH23 AJ23 AH28 AJ28 AH33 AJ33 AH38 AJ38 AH43 AJ43 AH48 AJ48 AH53 AJ53 AH58 AJ58 AH63 AJ63 AH68 AJ68 AH73 AJ73 AH78 AJ78 AH83 AJ83 AH88 AJ88 AH93 AJ93 AH98 AJ98 AH103 AJ103 AH108 AJ108 AH113 AJ113 AH118 AJ118 AH123 AJ123 AH128 AJ128 AH133 AJ133 AH138 AJ138 AH143 AJ143 AH148 AJ148 AH153 AJ153 AH158 AJ158 AH163 AJ163" xr:uid="{00000000-0002-0000-0100-000009000000}">
      <formula1>0</formula1>
      <formula2>15</formula2>
    </dataValidation>
    <dataValidation type="decimal" allowBlank="1" showInputMessage="1" showErrorMessage="1" errorTitle="ציון מקסימלי" error="נא הקלידו ציון מקסימלי בין 0-10" sqref="AI3 AK3 AI8 AK8 AI13 AK13 AI23 AK23 AI28 AK28 AI33 AK33 AI38 AK38 AI43 AK43 AI48 AK48 AI53 AK53 AI58 AK58 AI63 AK63 AI68 AK68 AI73 AK73 AI78 AK78 AI83 AK83 AI88 AK88 AI93 AK93 AI98 AK98 AI103 AK103 AI108 AK108 AI113 AK113 AI118 AK118 AI123 AK123 AI128 AK128 AI133 AK133 AI138 AK138 AI143 AK143 AI148 AK148 AI153 AK153 AI158 AK158 AI163 AK163" xr:uid="{00000000-0002-0000-0100-00000A000000}">
      <formula1>0</formula1>
      <formula2>10</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66"/>
  <sheetViews>
    <sheetView rightToLeft="1" tabSelected="1" topLeftCell="C1" zoomScale="70" zoomScaleNormal="70" workbookViewId="0">
      <pane ySplit="1" topLeftCell="A85" activePane="bottomLeft" state="frozen"/>
      <selection pane="bottomLeft" activeCell="G105" sqref="G105"/>
    </sheetView>
  </sheetViews>
  <sheetFormatPr defaultColWidth="53.375" defaultRowHeight="20.25"/>
  <cols>
    <col min="1" max="1" width="53.375" style="1"/>
    <col min="2" max="2" width="32.625" style="1" customWidth="1"/>
    <col min="3" max="3" width="26.375" style="1" customWidth="1"/>
    <col min="4" max="4" width="41.5" style="1" bestFit="1" customWidth="1"/>
    <col min="5" max="5" width="38.5" style="1" bestFit="1" customWidth="1"/>
    <col min="6" max="6" width="23.375" style="1" customWidth="1"/>
    <col min="7" max="7" width="10.625" style="12" customWidth="1"/>
    <col min="8" max="16384" width="53.375" style="1"/>
  </cols>
  <sheetData>
    <row r="1" spans="1:7" ht="21.75" thickTop="1" thickBot="1">
      <c r="B1" s="80" t="s">
        <v>54</v>
      </c>
      <c r="C1" s="81" t="s">
        <v>55</v>
      </c>
      <c r="D1" s="82" t="s">
        <v>56</v>
      </c>
      <c r="E1" s="83" t="s">
        <v>57</v>
      </c>
      <c r="F1" s="1" t="s">
        <v>58</v>
      </c>
    </row>
    <row r="2" spans="1:7" ht="21.75" thickTop="1" thickBot="1">
      <c r="A2" s="11" t="s">
        <v>6</v>
      </c>
      <c r="B2" s="11" t="s">
        <v>1</v>
      </c>
      <c r="C2" s="11" t="s">
        <v>2</v>
      </c>
      <c r="D2" s="11" t="s">
        <v>3</v>
      </c>
      <c r="E2" s="11" t="s">
        <v>4</v>
      </c>
      <c r="F2" s="11" t="s">
        <v>5</v>
      </c>
      <c r="G2" s="7"/>
    </row>
    <row r="3" spans="1:7" ht="21" customHeight="1" thickTop="1" thickBot="1">
      <c r="A3" s="113" t="str">
        <f>'ניקוד בוחנים'!A2</f>
        <v>אורי</v>
      </c>
      <c r="B3" s="11">
        <v>10</v>
      </c>
      <c r="C3" s="11">
        <v>20</v>
      </c>
      <c r="D3" s="11">
        <v>25</v>
      </c>
      <c r="E3" s="11">
        <v>35</v>
      </c>
      <c r="F3" s="11">
        <v>10</v>
      </c>
      <c r="G3" s="7" t="s">
        <v>0</v>
      </c>
    </row>
    <row r="4" spans="1:7" ht="21" customHeight="1" thickTop="1" thickBot="1">
      <c r="A4" s="114"/>
      <c r="B4" s="87">
        <f>SUM('ניקוד בוחנים'!C4:K4)</f>
        <v>0</v>
      </c>
      <c r="C4" s="88">
        <f>SUM('ניקוד בוחנים'!L4:AD4)</f>
        <v>0</v>
      </c>
      <c r="D4" s="89">
        <f>SUM('ניקוד בוחנים'!AI4:AK4)</f>
        <v>0</v>
      </c>
      <c r="E4" s="89">
        <f>SUM('ניקוד בוחנים'!AF4:AH4)</f>
        <v>0</v>
      </c>
      <c r="F4" s="89"/>
      <c r="G4" s="8">
        <f>SUM(B4:F4)</f>
        <v>0</v>
      </c>
    </row>
    <row r="5" spans="1:7" s="3" customFormat="1" ht="21" thickBot="1">
      <c r="A5" s="90"/>
      <c r="B5" s="95">
        <f>B4/10*100</f>
        <v>0</v>
      </c>
      <c r="C5" s="95">
        <f>C4/20*100</f>
        <v>0</v>
      </c>
      <c r="D5" s="95">
        <f>D4/25*100</f>
        <v>0</v>
      </c>
      <c r="E5" s="95">
        <f>E4/35*100</f>
        <v>0</v>
      </c>
      <c r="F5" s="95">
        <f>F4/10*100</f>
        <v>0</v>
      </c>
      <c r="G5" s="96"/>
    </row>
    <row r="6" spans="1:7" s="3" customFormat="1" ht="21" thickBot="1">
      <c r="A6" s="6"/>
      <c r="B6" s="6"/>
      <c r="C6" s="6"/>
      <c r="D6" s="85"/>
      <c r="E6" s="6"/>
      <c r="F6" s="6"/>
      <c r="G6" s="86"/>
    </row>
    <row r="7" spans="1:7" ht="21.75" thickTop="1" thickBot="1">
      <c r="A7" s="4" t="s">
        <v>6</v>
      </c>
      <c r="B7" s="78" t="s">
        <v>1</v>
      </c>
      <c r="C7" s="2" t="s">
        <v>2</v>
      </c>
      <c r="D7" s="2" t="s">
        <v>3</v>
      </c>
      <c r="E7" s="2" t="s">
        <v>4</v>
      </c>
      <c r="F7" s="2" t="s">
        <v>5</v>
      </c>
      <c r="G7" s="7"/>
    </row>
    <row r="8" spans="1:7" ht="21" customHeight="1" thickTop="1" thickBot="1">
      <c r="A8" s="113">
        <f>'ניקוד בוחנים'!A7</f>
        <v>0</v>
      </c>
      <c r="B8" s="78">
        <v>10</v>
      </c>
      <c r="C8" s="2">
        <v>20</v>
      </c>
      <c r="D8" s="2">
        <v>25</v>
      </c>
      <c r="E8" s="2">
        <v>35</v>
      </c>
      <c r="F8" s="2">
        <v>10</v>
      </c>
      <c r="G8" s="7" t="s">
        <v>0</v>
      </c>
    </row>
    <row r="9" spans="1:7" ht="21" customHeight="1" thickTop="1" thickBot="1">
      <c r="A9" s="115"/>
      <c r="B9" s="79">
        <f>SUM('ניקוד בוחנים'!C9:K9)</f>
        <v>0</v>
      </c>
      <c r="C9" s="52">
        <f>SUM('ניקוד בוחנים'!L9:AD9)</f>
        <v>0</v>
      </c>
      <c r="D9" s="52">
        <f>SUM('ניקוד בוחנים'!AI9:AK9)</f>
        <v>0</v>
      </c>
      <c r="E9" s="52">
        <f>SUM('ניקוד בוחנים'!AF9:AH9)</f>
        <v>0</v>
      </c>
      <c r="F9" s="52"/>
      <c r="G9" s="8">
        <f>SUM(B9:F9)</f>
        <v>0</v>
      </c>
    </row>
    <row r="10" spans="1:7" ht="21.75" thickTop="1" thickBot="1">
      <c r="A10" s="5"/>
      <c r="B10" s="95">
        <f>B9/10*100</f>
        <v>0</v>
      </c>
      <c r="C10" s="95">
        <f>C9/20*100</f>
        <v>0</v>
      </c>
      <c r="D10" s="95">
        <f>D9/25*100</f>
        <v>0</v>
      </c>
      <c r="E10" s="95">
        <f>E9/35*100</f>
        <v>0</v>
      </c>
      <c r="F10" s="95">
        <f>F9/10*100</f>
        <v>0</v>
      </c>
      <c r="G10" s="9"/>
    </row>
    <row r="11" spans="1:7" ht="21.75" thickTop="1" thickBot="1">
      <c r="A11" s="5"/>
      <c r="B11" s="6"/>
      <c r="C11" s="92"/>
      <c r="D11" s="92"/>
      <c r="E11" s="92"/>
      <c r="F11" s="92"/>
      <c r="G11" s="93"/>
    </row>
    <row r="12" spans="1:7" ht="21.75" thickTop="1" thickBot="1">
      <c r="A12" s="11" t="s">
        <v>6</v>
      </c>
      <c r="B12" s="11" t="s">
        <v>1</v>
      </c>
      <c r="C12" s="11" t="s">
        <v>2</v>
      </c>
      <c r="D12" s="11" t="s">
        <v>3</v>
      </c>
      <c r="E12" s="11" t="s">
        <v>4</v>
      </c>
      <c r="F12" s="11" t="s">
        <v>5</v>
      </c>
      <c r="G12" s="7"/>
    </row>
    <row r="13" spans="1:7" ht="21" customHeight="1" thickTop="1" thickBot="1">
      <c r="A13" s="108">
        <f>'ניקוד בוחנים'!A12</f>
        <v>0</v>
      </c>
      <c r="B13" s="11">
        <v>10</v>
      </c>
      <c r="C13" s="11">
        <v>20</v>
      </c>
      <c r="D13" s="11">
        <v>25</v>
      </c>
      <c r="E13" s="11">
        <v>35</v>
      </c>
      <c r="F13" s="11">
        <v>10</v>
      </c>
      <c r="G13" s="7" t="s">
        <v>0</v>
      </c>
    </row>
    <row r="14" spans="1:7" ht="21" customHeight="1" thickTop="1" thickBot="1">
      <c r="A14" s="112"/>
      <c r="B14" s="89">
        <f>SUM('ניקוד בוחנים'!C14:K14)</f>
        <v>0</v>
      </c>
      <c r="C14" s="89">
        <f>SUM('ניקוד בוחנים'!L14:AD14)</f>
        <v>0</v>
      </c>
      <c r="D14" s="89">
        <f>SUM('ניקוד בוחנים'!AI14:AK14)</f>
        <v>0</v>
      </c>
      <c r="E14" s="89">
        <f>SUM('ניקוד בוחנים'!AF14:AH14)</f>
        <v>0</v>
      </c>
      <c r="F14" s="89"/>
      <c r="G14" s="8">
        <f>SUM(B14:F14)</f>
        <v>0</v>
      </c>
    </row>
    <row r="15" spans="1:7" ht="21.75" thickTop="1" thickBot="1">
      <c r="A15" s="5"/>
      <c r="B15" s="95">
        <f>B14/10*100</f>
        <v>0</v>
      </c>
      <c r="C15" s="95">
        <f>C14/20*100</f>
        <v>0</v>
      </c>
      <c r="D15" s="95">
        <f>D14/25*100</f>
        <v>0</v>
      </c>
      <c r="E15" s="95">
        <f>E14/35*100</f>
        <v>0</v>
      </c>
      <c r="F15" s="95">
        <f>F14/10*100</f>
        <v>0</v>
      </c>
      <c r="G15" s="96"/>
    </row>
    <row r="16" spans="1:7" ht="21.75" thickTop="1" thickBot="1">
      <c r="A16" s="5"/>
      <c r="B16" s="6"/>
      <c r="C16" s="92"/>
      <c r="D16" s="92"/>
      <c r="E16" s="92"/>
      <c r="F16" s="92"/>
      <c r="G16" s="93"/>
    </row>
    <row r="17" spans="1:7" ht="21.75" thickTop="1" thickBot="1">
      <c r="A17" s="2" t="s">
        <v>6</v>
      </c>
      <c r="B17" s="2" t="s">
        <v>1</v>
      </c>
      <c r="C17" s="2" t="s">
        <v>2</v>
      </c>
      <c r="D17" s="2" t="s">
        <v>3</v>
      </c>
      <c r="E17" s="2" t="s">
        <v>4</v>
      </c>
      <c r="F17" s="2" t="s">
        <v>5</v>
      </c>
      <c r="G17" s="7"/>
    </row>
    <row r="18" spans="1:7" ht="21" customHeight="1" thickTop="1" thickBot="1">
      <c r="A18" s="110">
        <f>'ניקוד בוחנים'!A17</f>
        <v>0</v>
      </c>
      <c r="B18" s="2">
        <v>10</v>
      </c>
      <c r="C18" s="2">
        <v>20</v>
      </c>
      <c r="D18" s="2">
        <v>25</v>
      </c>
      <c r="E18" s="2">
        <v>35</v>
      </c>
      <c r="F18" s="2">
        <v>10</v>
      </c>
      <c r="G18" s="7" t="s">
        <v>0</v>
      </c>
    </row>
    <row r="19" spans="1:7" ht="21" customHeight="1" thickTop="1" thickBot="1">
      <c r="A19" s="111"/>
      <c r="B19" s="54">
        <f>SUM('ניקוד בוחנים'!C19:K19)</f>
        <v>0</v>
      </c>
      <c r="C19" s="54">
        <f>SUM('ניקוד בוחנים'!L19:AD19)</f>
        <v>0</v>
      </c>
      <c r="D19" s="54">
        <f>SUM('ניקוד בוחנים'!AI19:AK19)</f>
        <v>0</v>
      </c>
      <c r="E19" s="54">
        <f>SUM('ניקוד בוחנים'!AF19:AH19)</f>
        <v>0</v>
      </c>
      <c r="F19" s="52"/>
      <c r="G19" s="9">
        <f>SUM(B19:F19)</f>
        <v>0</v>
      </c>
    </row>
    <row r="20" spans="1:7" ht="21.75" thickTop="1" thickBot="1">
      <c r="A20" s="5"/>
      <c r="B20" s="95">
        <f>B19/10*100</f>
        <v>0</v>
      </c>
      <c r="C20" s="95">
        <f>C19/20*100</f>
        <v>0</v>
      </c>
      <c r="D20" s="95">
        <f>D19/25*100</f>
        <v>0</v>
      </c>
      <c r="E20" s="95">
        <f>E19/35*100</f>
        <v>0</v>
      </c>
      <c r="F20" s="95">
        <f>F19/10*100</f>
        <v>0</v>
      </c>
      <c r="G20" s="96"/>
    </row>
    <row r="21" spans="1:7" ht="21.75" thickTop="1" thickBot="1">
      <c r="A21" s="5"/>
      <c r="B21" s="6"/>
      <c r="C21" s="5"/>
      <c r="D21" s="5"/>
      <c r="E21" s="5"/>
      <c r="F21" s="5"/>
      <c r="G21" s="10"/>
    </row>
    <row r="22" spans="1:7" ht="21.75" thickTop="1" thickBot="1">
      <c r="A22" s="11" t="s">
        <v>6</v>
      </c>
      <c r="B22" s="11" t="s">
        <v>1</v>
      </c>
      <c r="C22" s="11" t="s">
        <v>2</v>
      </c>
      <c r="D22" s="11" t="s">
        <v>3</v>
      </c>
      <c r="E22" s="11" t="s">
        <v>4</v>
      </c>
      <c r="F22" s="11" t="s">
        <v>5</v>
      </c>
      <c r="G22" s="7"/>
    </row>
    <row r="23" spans="1:7" ht="21" customHeight="1" thickTop="1" thickBot="1">
      <c r="A23" s="108">
        <f>'ניקוד בוחנים'!A22</f>
        <v>0</v>
      </c>
      <c r="B23" s="11">
        <v>10</v>
      </c>
      <c r="C23" s="11">
        <v>20</v>
      </c>
      <c r="D23" s="11">
        <v>25</v>
      </c>
      <c r="E23" s="11">
        <v>35</v>
      </c>
      <c r="F23" s="11">
        <v>10</v>
      </c>
      <c r="G23" s="7" t="s">
        <v>0</v>
      </c>
    </row>
    <row r="24" spans="1:7" ht="21" customHeight="1" thickTop="1" thickBot="1">
      <c r="A24" s="112"/>
      <c r="B24" s="63">
        <f>SUM('ניקוד בוחנים'!C24:K24)</f>
        <v>0</v>
      </c>
      <c r="C24" s="63">
        <f>SUM('ניקוד בוחנים'!L24:AD24)</f>
        <v>0</v>
      </c>
      <c r="D24" s="63">
        <f>SUM('ניקוד בוחנים'!AI24:AK24)</f>
        <v>0</v>
      </c>
      <c r="E24" s="63">
        <f>SUM('ניקוד בוחנים'!AF24:AH24)</f>
        <v>0</v>
      </c>
      <c r="F24" s="63"/>
      <c r="G24" s="9">
        <f>SUM(B24:F24)</f>
        <v>0</v>
      </c>
    </row>
    <row r="25" spans="1:7" ht="21.75" thickTop="1" thickBot="1">
      <c r="A25" s="5"/>
      <c r="B25" s="95">
        <f>B24/10*100</f>
        <v>0</v>
      </c>
      <c r="C25" s="95">
        <f>C24/20*100</f>
        <v>0</v>
      </c>
      <c r="D25" s="95">
        <f>D24/25*100</f>
        <v>0</v>
      </c>
      <c r="E25" s="95">
        <f>E24/35*100</f>
        <v>0</v>
      </c>
      <c r="F25" s="95">
        <f>F24/10*100</f>
        <v>0</v>
      </c>
      <c r="G25" s="96"/>
    </row>
    <row r="26" spans="1:7" ht="21.75" thickTop="1" thickBot="1">
      <c r="A26" s="5"/>
      <c r="B26" s="5"/>
      <c r="C26" s="5"/>
      <c r="D26" s="5"/>
      <c r="E26" s="5"/>
      <c r="F26" s="5"/>
      <c r="G26" s="10"/>
    </row>
    <row r="27" spans="1:7" ht="21.75" thickTop="1" thickBot="1">
      <c r="A27" s="2" t="s">
        <v>6</v>
      </c>
      <c r="B27" s="2" t="s">
        <v>1</v>
      </c>
      <c r="C27" s="2" t="s">
        <v>2</v>
      </c>
      <c r="D27" s="2" t="s">
        <v>3</v>
      </c>
      <c r="E27" s="2" t="s">
        <v>4</v>
      </c>
      <c r="F27" s="2" t="s">
        <v>5</v>
      </c>
      <c r="G27" s="7"/>
    </row>
    <row r="28" spans="1:7" ht="21" customHeight="1" thickTop="1" thickBot="1">
      <c r="A28" s="110">
        <f>'ניקוד בוחנים'!A27</f>
        <v>0</v>
      </c>
      <c r="B28" s="2">
        <v>10</v>
      </c>
      <c r="C28" s="2">
        <v>20</v>
      </c>
      <c r="D28" s="2">
        <v>25</v>
      </c>
      <c r="E28" s="2">
        <v>35</v>
      </c>
      <c r="F28" s="2">
        <v>10</v>
      </c>
      <c r="G28" s="7" t="s">
        <v>0</v>
      </c>
    </row>
    <row r="29" spans="1:7" ht="21" customHeight="1" thickTop="1" thickBot="1">
      <c r="A29" s="111"/>
      <c r="B29" s="54">
        <f>SUM('ניקוד בוחנים'!C29:K29)</f>
        <v>0</v>
      </c>
      <c r="C29" s="54">
        <f>SUM('ניקוד בוחנים'!L29:AD29)</f>
        <v>0</v>
      </c>
      <c r="D29" s="54">
        <f>SUM('ניקוד בוחנים'!AI29:AK29)</f>
        <v>0</v>
      </c>
      <c r="E29" s="54">
        <f>SUM('ניקוד בוחנים'!AF29:AH29)</f>
        <v>0</v>
      </c>
      <c r="F29" s="52"/>
      <c r="G29" s="9">
        <f>SUM(B29:F29)</f>
        <v>0</v>
      </c>
    </row>
    <row r="30" spans="1:7" ht="21.75" thickTop="1" thickBot="1">
      <c r="A30" s="5"/>
      <c r="B30" s="95">
        <f>B29/10*100</f>
        <v>0</v>
      </c>
      <c r="C30" s="95">
        <f>C29/20*100</f>
        <v>0</v>
      </c>
      <c r="D30" s="95">
        <f>D29/25*100</f>
        <v>0</v>
      </c>
      <c r="E30" s="95">
        <f>E29/35*100</f>
        <v>0</v>
      </c>
      <c r="F30" s="95">
        <f>F29/10*100</f>
        <v>0</v>
      </c>
      <c r="G30" s="96"/>
    </row>
    <row r="31" spans="1:7" ht="21.75" thickTop="1" thickBot="1">
      <c r="A31" s="5"/>
      <c r="B31" s="5"/>
      <c r="C31" s="5"/>
      <c r="D31" s="5"/>
      <c r="E31" s="5"/>
      <c r="F31" s="5"/>
      <c r="G31" s="10"/>
    </row>
    <row r="32" spans="1:7" ht="21.75" thickTop="1" thickBot="1">
      <c r="A32" s="11" t="s">
        <v>6</v>
      </c>
      <c r="B32" s="11" t="s">
        <v>1</v>
      </c>
      <c r="C32" s="11" t="s">
        <v>2</v>
      </c>
      <c r="D32" s="11" t="s">
        <v>3</v>
      </c>
      <c r="E32" s="11" t="s">
        <v>4</v>
      </c>
      <c r="F32" s="11" t="s">
        <v>5</v>
      </c>
      <c r="G32" s="7"/>
    </row>
    <row r="33" spans="1:7" ht="21" customHeight="1" thickTop="1" thickBot="1">
      <c r="A33" s="108">
        <f>'ניקוד בוחנים'!A32</f>
        <v>0</v>
      </c>
      <c r="B33" s="11">
        <v>10</v>
      </c>
      <c r="C33" s="11">
        <v>20</v>
      </c>
      <c r="D33" s="11">
        <v>25</v>
      </c>
      <c r="E33" s="11">
        <v>35</v>
      </c>
      <c r="F33" s="11">
        <v>10</v>
      </c>
      <c r="G33" s="7" t="s">
        <v>0</v>
      </c>
    </row>
    <row r="34" spans="1:7" ht="21" customHeight="1" thickTop="1" thickBot="1">
      <c r="A34" s="112"/>
      <c r="B34" s="63">
        <f>SUM('ניקוד בוחנים'!C34:K34)</f>
        <v>0</v>
      </c>
      <c r="C34" s="63">
        <f>SUM('ניקוד בוחנים'!L34:AD34)</f>
        <v>0</v>
      </c>
      <c r="D34" s="63">
        <f>SUM('ניקוד בוחנים'!AI34:AK34)</f>
        <v>0</v>
      </c>
      <c r="E34" s="63">
        <f>SUM('ניקוד בוחנים'!AF34:AH34)</f>
        <v>0</v>
      </c>
      <c r="F34" s="63"/>
      <c r="G34" s="9">
        <f>SUM(B34:F34)</f>
        <v>0</v>
      </c>
    </row>
    <row r="35" spans="1:7" ht="21.75" thickTop="1" thickBot="1">
      <c r="A35" s="5"/>
      <c r="B35" s="95">
        <f>B34/10*100</f>
        <v>0</v>
      </c>
      <c r="C35" s="95">
        <f>C34/20*100</f>
        <v>0</v>
      </c>
      <c r="D35" s="95">
        <f>D34/25*100</f>
        <v>0</v>
      </c>
      <c r="E35" s="95">
        <f>E34/35*100</f>
        <v>0</v>
      </c>
      <c r="F35" s="95">
        <f>F34/10*100</f>
        <v>0</v>
      </c>
      <c r="G35" s="96"/>
    </row>
    <row r="36" spans="1:7" ht="21.75" thickTop="1" thickBot="1">
      <c r="A36" s="5"/>
      <c r="B36" s="5"/>
      <c r="C36" s="5"/>
      <c r="D36" s="5"/>
      <c r="E36" s="5"/>
      <c r="F36" s="5"/>
      <c r="G36" s="10"/>
    </row>
    <row r="37" spans="1:7" ht="21.75" thickTop="1" thickBot="1">
      <c r="A37" s="2" t="s">
        <v>6</v>
      </c>
      <c r="B37" s="2" t="s">
        <v>1</v>
      </c>
      <c r="C37" s="2" t="s">
        <v>2</v>
      </c>
      <c r="D37" s="2" t="s">
        <v>3</v>
      </c>
      <c r="E37" s="2" t="s">
        <v>4</v>
      </c>
      <c r="F37" s="2" t="s">
        <v>5</v>
      </c>
      <c r="G37" s="7"/>
    </row>
    <row r="38" spans="1:7" ht="21" customHeight="1" thickTop="1" thickBot="1">
      <c r="A38" s="110">
        <f>'ניקוד בוחנים'!A37</f>
        <v>0</v>
      </c>
      <c r="B38" s="2">
        <v>10</v>
      </c>
      <c r="C38" s="2">
        <v>20</v>
      </c>
      <c r="D38" s="2">
        <v>25</v>
      </c>
      <c r="E38" s="2">
        <v>35</v>
      </c>
      <c r="F38" s="2">
        <v>10</v>
      </c>
      <c r="G38" s="7" t="s">
        <v>0</v>
      </c>
    </row>
    <row r="39" spans="1:7" ht="21" customHeight="1" thickTop="1" thickBot="1">
      <c r="A39" s="111"/>
      <c r="B39" s="54">
        <f>SUM('ניקוד בוחנים'!C39:K39)</f>
        <v>0</v>
      </c>
      <c r="C39" s="54">
        <f>SUM('ניקוד בוחנים'!L39:AD39)</f>
        <v>0</v>
      </c>
      <c r="D39" s="54">
        <f>SUM('ניקוד בוחנים'!AI39:AK39)</f>
        <v>0</v>
      </c>
      <c r="E39" s="54">
        <f>SUM('ניקוד בוחנים'!AF39:AH39)</f>
        <v>0</v>
      </c>
      <c r="F39" s="54"/>
      <c r="G39" s="9">
        <f>SUM(B39:F39)</f>
        <v>0</v>
      </c>
    </row>
    <row r="40" spans="1:7" ht="21.75" thickTop="1" thickBot="1">
      <c r="A40" s="5"/>
      <c r="B40" s="95">
        <f>B39/10*100</f>
        <v>0</v>
      </c>
      <c r="C40" s="95">
        <f>C39/20*100</f>
        <v>0</v>
      </c>
      <c r="D40" s="95">
        <f>D39/25*100</f>
        <v>0</v>
      </c>
      <c r="E40" s="95">
        <f>E39/35*100</f>
        <v>0</v>
      </c>
      <c r="F40" s="95">
        <f>F39/10*100</f>
        <v>0</v>
      </c>
      <c r="G40" s="96"/>
    </row>
    <row r="41" spans="1:7" ht="21.75" thickTop="1" thickBot="1">
      <c r="A41" s="5"/>
      <c r="B41" s="5"/>
      <c r="C41" s="5"/>
      <c r="D41" s="5"/>
      <c r="E41" s="5"/>
      <c r="F41" s="5"/>
      <c r="G41" s="10"/>
    </row>
    <row r="42" spans="1:7" ht="21.75" thickTop="1" thickBot="1">
      <c r="A42" s="11" t="s">
        <v>6</v>
      </c>
      <c r="B42" s="11" t="s">
        <v>1</v>
      </c>
      <c r="C42" s="11" t="s">
        <v>2</v>
      </c>
      <c r="D42" s="11" t="s">
        <v>3</v>
      </c>
      <c r="E42" s="11" t="s">
        <v>4</v>
      </c>
      <c r="F42" s="11" t="s">
        <v>5</v>
      </c>
      <c r="G42" s="7"/>
    </row>
    <row r="43" spans="1:7" ht="21" customHeight="1" thickTop="1" thickBot="1">
      <c r="A43" s="108">
        <f>'ניקוד בוחנים'!A42</f>
        <v>0</v>
      </c>
      <c r="B43" s="11">
        <v>10</v>
      </c>
      <c r="C43" s="11">
        <v>20</v>
      </c>
      <c r="D43" s="11">
        <v>25</v>
      </c>
      <c r="E43" s="11">
        <v>35</v>
      </c>
      <c r="F43" s="11">
        <v>10</v>
      </c>
      <c r="G43" s="7" t="s">
        <v>0</v>
      </c>
    </row>
    <row r="44" spans="1:7" ht="21" customHeight="1" thickTop="1" thickBot="1">
      <c r="A44" s="112"/>
      <c r="B44" s="63">
        <f>SUM('ניקוד בוחנים'!C44:K44)</f>
        <v>0</v>
      </c>
      <c r="C44" s="63">
        <f>SUM('ניקוד בוחנים'!L44:AD44)</f>
        <v>0</v>
      </c>
      <c r="D44" s="63">
        <f>SUM('ניקוד בוחנים'!AI44:AK44)</f>
        <v>0</v>
      </c>
      <c r="E44" s="63">
        <f>SUM('ניקוד בוחנים'!AF44:AH44)</f>
        <v>0</v>
      </c>
      <c r="F44" s="63"/>
      <c r="G44" s="9">
        <f>SUM(B44:F44)</f>
        <v>0</v>
      </c>
    </row>
    <row r="45" spans="1:7" ht="21.75" thickTop="1" thickBot="1">
      <c r="A45" s="5"/>
      <c r="B45" s="95">
        <f>B44/10*100</f>
        <v>0</v>
      </c>
      <c r="C45" s="95">
        <f>C44/20*100</f>
        <v>0</v>
      </c>
      <c r="D45" s="95">
        <f>D44/25*100</f>
        <v>0</v>
      </c>
      <c r="E45" s="95">
        <f>E44/35*100</f>
        <v>0</v>
      </c>
      <c r="F45" s="95">
        <f>F44/10*100</f>
        <v>0</v>
      </c>
      <c r="G45" s="96"/>
    </row>
    <row r="46" spans="1:7" ht="21.75" thickTop="1" thickBot="1">
      <c r="A46" s="5"/>
      <c r="B46" s="5"/>
      <c r="C46" s="5"/>
      <c r="D46" s="5"/>
      <c r="E46" s="5"/>
      <c r="F46" s="5"/>
      <c r="G46" s="10"/>
    </row>
    <row r="47" spans="1:7" ht="21.75" thickTop="1" thickBot="1">
      <c r="A47" s="2" t="s">
        <v>6</v>
      </c>
      <c r="B47" s="2" t="s">
        <v>1</v>
      </c>
      <c r="C47" s="2" t="s">
        <v>2</v>
      </c>
      <c r="D47" s="2" t="s">
        <v>3</v>
      </c>
      <c r="E47" s="2" t="s">
        <v>4</v>
      </c>
      <c r="F47" s="2" t="s">
        <v>5</v>
      </c>
      <c r="G47" s="7"/>
    </row>
    <row r="48" spans="1:7" ht="21" customHeight="1" thickTop="1" thickBot="1">
      <c r="A48" s="110">
        <f>'ניקוד בוחנים'!A47</f>
        <v>0</v>
      </c>
      <c r="B48" s="2">
        <v>10</v>
      </c>
      <c r="C48" s="2">
        <v>20</v>
      </c>
      <c r="D48" s="2">
        <v>25</v>
      </c>
      <c r="E48" s="2">
        <v>35</v>
      </c>
      <c r="F48" s="2">
        <v>10</v>
      </c>
      <c r="G48" s="7" t="s">
        <v>0</v>
      </c>
    </row>
    <row r="49" spans="1:8" ht="21" customHeight="1" thickTop="1" thickBot="1">
      <c r="A49" s="111"/>
      <c r="B49" s="54">
        <f>SUM('ניקוד בוחנים'!C49:K49)</f>
        <v>0</v>
      </c>
      <c r="C49" s="54">
        <f>SUM('ניקוד בוחנים'!L49:AD49)</f>
        <v>0</v>
      </c>
      <c r="D49" s="54">
        <f>SUM('ניקוד בוחנים'!AI49:AK49)</f>
        <v>0</v>
      </c>
      <c r="E49" s="54">
        <f>SUM('ניקוד בוחנים'!AF49:AH49)</f>
        <v>0</v>
      </c>
      <c r="F49" s="2"/>
      <c r="G49" s="9">
        <f>SUM(B49:F49)</f>
        <v>0</v>
      </c>
    </row>
    <row r="50" spans="1:8" ht="21.75" thickTop="1" thickBot="1">
      <c r="A50" s="5"/>
      <c r="B50" s="95">
        <f>B49/10*100</f>
        <v>0</v>
      </c>
      <c r="C50" s="95">
        <f>C49/20*100</f>
        <v>0</v>
      </c>
      <c r="D50" s="95">
        <f>D49/25*100</f>
        <v>0</v>
      </c>
      <c r="E50" s="95">
        <f>E49/35*100</f>
        <v>0</v>
      </c>
      <c r="F50" s="95">
        <f>F49/10*100</f>
        <v>0</v>
      </c>
      <c r="G50" s="96"/>
    </row>
    <row r="51" spans="1:8" ht="21.75" thickTop="1" thickBot="1">
      <c r="A51" s="5"/>
      <c r="B51" s="5"/>
      <c r="C51" s="5"/>
      <c r="D51" s="5"/>
      <c r="E51" s="5"/>
      <c r="F51" s="5"/>
      <c r="G51" s="10"/>
    </row>
    <row r="52" spans="1:8" ht="21.75" thickTop="1" thickBot="1">
      <c r="A52" s="11" t="s">
        <v>6</v>
      </c>
      <c r="B52" s="11" t="s">
        <v>1</v>
      </c>
      <c r="C52" s="11" t="s">
        <v>2</v>
      </c>
      <c r="D52" s="11" t="s">
        <v>3</v>
      </c>
      <c r="E52" s="11" t="s">
        <v>4</v>
      </c>
      <c r="F52" s="11" t="s">
        <v>5</v>
      </c>
      <c r="G52" s="7"/>
    </row>
    <row r="53" spans="1:8" ht="21" customHeight="1" thickTop="1" thickBot="1">
      <c r="A53" s="108">
        <f>'ניקוד בוחנים'!A52</f>
        <v>0</v>
      </c>
      <c r="B53" s="11">
        <v>10</v>
      </c>
      <c r="C53" s="11">
        <v>20</v>
      </c>
      <c r="D53" s="11">
        <v>25</v>
      </c>
      <c r="E53" s="11">
        <v>35</v>
      </c>
      <c r="F53" s="11">
        <v>10</v>
      </c>
      <c r="G53" s="7" t="s">
        <v>0</v>
      </c>
    </row>
    <row r="54" spans="1:8" ht="21" customHeight="1" thickTop="1" thickBot="1">
      <c r="A54" s="112"/>
      <c r="B54" s="63">
        <f>SUM('ניקוד בוחנים'!C54:K54)</f>
        <v>0</v>
      </c>
      <c r="C54" s="63">
        <f>SUM('ניקוד בוחנים'!L54:AD54)</f>
        <v>0</v>
      </c>
      <c r="D54" s="63">
        <f>SUM('ניקוד בוחנים'!AI54:AK54)</f>
        <v>0</v>
      </c>
      <c r="E54" s="63">
        <f>SUM('ניקוד בוחנים'!AF54:AH54)</f>
        <v>0</v>
      </c>
      <c r="F54" s="63"/>
      <c r="G54" s="9">
        <f>SUM(B54:F54)</f>
        <v>0</v>
      </c>
    </row>
    <row r="55" spans="1:8" ht="21.75" thickTop="1" thickBot="1">
      <c r="A55" s="5"/>
      <c r="B55" s="95">
        <f>B54/10*100</f>
        <v>0</v>
      </c>
      <c r="C55" s="95">
        <f>C54/20*100</f>
        <v>0</v>
      </c>
      <c r="D55" s="95">
        <f>D54/25*100</f>
        <v>0</v>
      </c>
      <c r="E55" s="95">
        <f>E54/35*100</f>
        <v>0</v>
      </c>
      <c r="F55" s="95">
        <f>F54/10*100</f>
        <v>0</v>
      </c>
      <c r="G55" s="96"/>
      <c r="H55" s="6"/>
    </row>
    <row r="56" spans="1:8" ht="21.75" thickTop="1" thickBot="1">
      <c r="A56" s="5"/>
      <c r="B56" s="5"/>
      <c r="C56" s="5"/>
      <c r="D56" s="5"/>
      <c r="E56" s="5"/>
      <c r="F56" s="5"/>
      <c r="G56" s="10"/>
      <c r="H56" s="6"/>
    </row>
    <row r="57" spans="1:8" ht="21.75" thickTop="1" thickBot="1">
      <c r="A57" s="2" t="s">
        <v>6</v>
      </c>
      <c r="B57" s="2" t="s">
        <v>1</v>
      </c>
      <c r="C57" s="2" t="s">
        <v>2</v>
      </c>
      <c r="D57" s="2" t="s">
        <v>3</v>
      </c>
      <c r="E57" s="2" t="s">
        <v>4</v>
      </c>
      <c r="F57" s="2" t="s">
        <v>5</v>
      </c>
      <c r="G57" s="7"/>
    </row>
    <row r="58" spans="1:8" ht="21" customHeight="1" thickTop="1" thickBot="1">
      <c r="A58" s="110">
        <f>'ניקוד בוחנים'!A57</f>
        <v>0</v>
      </c>
      <c r="B58" s="2">
        <v>10</v>
      </c>
      <c r="C58" s="2">
        <v>20</v>
      </c>
      <c r="D58" s="2">
        <v>25</v>
      </c>
      <c r="E58" s="2">
        <v>35</v>
      </c>
      <c r="F58" s="2">
        <v>10</v>
      </c>
      <c r="G58" s="7" t="s">
        <v>0</v>
      </c>
    </row>
    <row r="59" spans="1:8" ht="21" customHeight="1" thickTop="1" thickBot="1">
      <c r="A59" s="111"/>
      <c r="B59" s="54">
        <f>SUM('ניקוד בוחנים'!C59:K59)</f>
        <v>0</v>
      </c>
      <c r="C59" s="54">
        <f>SUM('ניקוד בוחנים'!L59:AD59)</f>
        <v>0</v>
      </c>
      <c r="D59" s="54">
        <f>SUM('ניקוד בוחנים'!AI59:AK59)</f>
        <v>0</v>
      </c>
      <c r="E59" s="54">
        <f>SUM('ניקוד בוחנים'!AF59:AH59)</f>
        <v>0</v>
      </c>
      <c r="F59" s="52"/>
      <c r="G59" s="9">
        <f>SUM(B59:F59)</f>
        <v>0</v>
      </c>
    </row>
    <row r="60" spans="1:8" ht="21.75" thickTop="1" thickBot="1">
      <c r="A60" s="5"/>
      <c r="B60" s="95">
        <f>B59/10*100</f>
        <v>0</v>
      </c>
      <c r="C60" s="95">
        <f>C59/20*100</f>
        <v>0</v>
      </c>
      <c r="D60" s="95">
        <f>D59/25*100</f>
        <v>0</v>
      </c>
      <c r="E60" s="95">
        <f>E59/35*100</f>
        <v>0</v>
      </c>
      <c r="F60" s="95">
        <f>F59/10*100</f>
        <v>0</v>
      </c>
      <c r="G60" s="96"/>
      <c r="H60" s="6"/>
    </row>
    <row r="61" spans="1:8" ht="21.75" thickTop="1" thickBot="1">
      <c r="A61" s="5"/>
      <c r="B61" s="5"/>
      <c r="C61" s="5"/>
      <c r="D61" s="5"/>
      <c r="E61" s="5"/>
      <c r="F61" s="5"/>
      <c r="G61" s="10"/>
      <c r="H61" s="6"/>
    </row>
    <row r="62" spans="1:8" ht="21.75" thickTop="1" thickBot="1">
      <c r="A62" s="11" t="s">
        <v>6</v>
      </c>
      <c r="B62" s="11" t="s">
        <v>1</v>
      </c>
      <c r="C62" s="11" t="s">
        <v>2</v>
      </c>
      <c r="D62" s="11" t="s">
        <v>3</v>
      </c>
      <c r="E62" s="11" t="s">
        <v>4</v>
      </c>
      <c r="F62" s="11" t="s">
        <v>5</v>
      </c>
      <c r="G62" s="7"/>
    </row>
    <row r="63" spans="1:8" ht="21" customHeight="1" thickTop="1" thickBot="1">
      <c r="A63" s="108">
        <f>'ניקוד בוחנים'!A62</f>
        <v>0</v>
      </c>
      <c r="B63" s="11">
        <v>10</v>
      </c>
      <c r="C63" s="11">
        <v>20</v>
      </c>
      <c r="D63" s="11">
        <v>25</v>
      </c>
      <c r="E63" s="11">
        <v>35</v>
      </c>
      <c r="F63" s="11">
        <v>10</v>
      </c>
      <c r="G63" s="7" t="s">
        <v>0</v>
      </c>
    </row>
    <row r="64" spans="1:8" ht="21" customHeight="1" thickTop="1" thickBot="1">
      <c r="A64" s="112"/>
      <c r="B64" s="63">
        <f>SUM('ניקוד בוחנים'!C64:K64)</f>
        <v>0</v>
      </c>
      <c r="C64" s="63">
        <f>SUM('ניקוד בוחנים'!L64:AD64)</f>
        <v>0</v>
      </c>
      <c r="D64" s="63">
        <f>SUM('ניקוד בוחנים'!AI64:AK64)</f>
        <v>0</v>
      </c>
      <c r="E64" s="63">
        <f>SUM('ניקוד בוחנים'!AF64:AH64)</f>
        <v>0</v>
      </c>
      <c r="F64" s="63"/>
      <c r="G64" s="9">
        <f>SUM(B64:F64)</f>
        <v>0</v>
      </c>
    </row>
    <row r="65" spans="1:7" ht="21.75" thickTop="1" thickBot="1">
      <c r="A65" s="5"/>
      <c r="B65" s="95">
        <f>B64/10*100</f>
        <v>0</v>
      </c>
      <c r="C65" s="95">
        <f>C64/20*100</f>
        <v>0</v>
      </c>
      <c r="D65" s="95">
        <f>D64/25*100</f>
        <v>0</v>
      </c>
      <c r="E65" s="95">
        <f>E64/35*100</f>
        <v>0</v>
      </c>
      <c r="F65" s="95">
        <f>F64/10*100</f>
        <v>0</v>
      </c>
      <c r="G65" s="96"/>
    </row>
    <row r="66" spans="1:7" ht="21.75" thickTop="1" thickBot="1">
      <c r="A66" s="5"/>
      <c r="B66" s="5"/>
      <c r="C66" s="5"/>
      <c r="D66" s="5"/>
      <c r="E66" s="5"/>
      <c r="F66" s="5"/>
      <c r="G66" s="10"/>
    </row>
    <row r="67" spans="1:7" ht="21.75" thickTop="1" thickBot="1">
      <c r="A67" s="2" t="s">
        <v>6</v>
      </c>
      <c r="B67" s="2" t="s">
        <v>1</v>
      </c>
      <c r="C67" s="2" t="s">
        <v>2</v>
      </c>
      <c r="D67" s="2" t="s">
        <v>3</v>
      </c>
      <c r="E67" s="2" t="s">
        <v>4</v>
      </c>
      <c r="F67" s="2" t="s">
        <v>5</v>
      </c>
      <c r="G67" s="7"/>
    </row>
    <row r="68" spans="1:7" ht="21" customHeight="1" thickTop="1" thickBot="1">
      <c r="A68" s="110">
        <f>'ניקוד בוחנים'!A67</f>
        <v>0</v>
      </c>
      <c r="B68" s="2">
        <v>10</v>
      </c>
      <c r="C68" s="2">
        <v>20</v>
      </c>
      <c r="D68" s="2">
        <v>25</v>
      </c>
      <c r="E68" s="2">
        <v>35</v>
      </c>
      <c r="F68" s="2">
        <v>10</v>
      </c>
      <c r="G68" s="7" t="s">
        <v>0</v>
      </c>
    </row>
    <row r="69" spans="1:7" ht="21" customHeight="1" thickTop="1" thickBot="1">
      <c r="A69" s="111"/>
      <c r="B69" s="54">
        <f>SUM('ניקוד בוחנים'!C69:K69)</f>
        <v>0</v>
      </c>
      <c r="C69" s="54">
        <f>SUM('ניקוד בוחנים'!L69:AD69)</f>
        <v>0</v>
      </c>
      <c r="D69" s="54">
        <f>SUM('ניקוד בוחנים'!AI69:AK69)</f>
        <v>0</v>
      </c>
      <c r="E69" s="54">
        <f>SUM('ניקוד בוחנים'!AF69:AH69)</f>
        <v>0</v>
      </c>
      <c r="F69" s="52"/>
      <c r="G69" s="9">
        <f>SUM(B69:F69)</f>
        <v>0</v>
      </c>
    </row>
    <row r="70" spans="1:7" ht="21.75" thickTop="1" thickBot="1">
      <c r="A70" s="5"/>
      <c r="B70" s="95">
        <f>B69/10*100</f>
        <v>0</v>
      </c>
      <c r="C70" s="95">
        <f>C69/20*100</f>
        <v>0</v>
      </c>
      <c r="D70" s="95">
        <f>D69/25*100</f>
        <v>0</v>
      </c>
      <c r="E70" s="95">
        <f>E69/35*100</f>
        <v>0</v>
      </c>
      <c r="F70" s="95">
        <f>F69/10*100</f>
        <v>0</v>
      </c>
      <c r="G70" s="96"/>
    </row>
    <row r="71" spans="1:7" ht="21.75" thickTop="1" thickBot="1">
      <c r="A71" s="5"/>
      <c r="B71" s="5"/>
      <c r="C71" s="5"/>
      <c r="D71" s="5"/>
      <c r="E71" s="5"/>
      <c r="F71" s="5"/>
      <c r="G71" s="10"/>
    </row>
    <row r="72" spans="1:7" ht="21.75" thickTop="1" thickBot="1">
      <c r="A72" s="11" t="s">
        <v>6</v>
      </c>
      <c r="B72" s="11" t="s">
        <v>1</v>
      </c>
      <c r="C72" s="11" t="s">
        <v>2</v>
      </c>
      <c r="D72" s="11" t="s">
        <v>3</v>
      </c>
      <c r="E72" s="11" t="s">
        <v>4</v>
      </c>
      <c r="F72" s="11" t="s">
        <v>5</v>
      </c>
      <c r="G72" s="7"/>
    </row>
    <row r="73" spans="1:7" ht="21" customHeight="1" thickTop="1" thickBot="1">
      <c r="A73" s="108">
        <f>'ניקוד בוחנים'!A72</f>
        <v>0</v>
      </c>
      <c r="B73" s="11">
        <v>10</v>
      </c>
      <c r="C73" s="11">
        <v>20</v>
      </c>
      <c r="D73" s="11">
        <v>25</v>
      </c>
      <c r="E73" s="11">
        <v>35</v>
      </c>
      <c r="F73" s="11">
        <v>10</v>
      </c>
      <c r="G73" s="7" t="s">
        <v>0</v>
      </c>
    </row>
    <row r="74" spans="1:7" ht="21" customHeight="1" thickTop="1" thickBot="1">
      <c r="A74" s="112"/>
      <c r="B74" s="63">
        <f>SUM('ניקוד בוחנים'!C74:K74)</f>
        <v>0</v>
      </c>
      <c r="C74" s="63">
        <f>SUM('ניקוד בוחנים'!L74:AD74)</f>
        <v>0</v>
      </c>
      <c r="D74" s="63">
        <f>SUM('ניקוד בוחנים'!AI74:AK74)</f>
        <v>0</v>
      </c>
      <c r="E74" s="63">
        <f>SUM('ניקוד בוחנים'!AF74:AH74)</f>
        <v>0</v>
      </c>
      <c r="F74" s="63"/>
      <c r="G74" s="9">
        <f>SUM(B74:F74)</f>
        <v>0</v>
      </c>
    </row>
    <row r="75" spans="1:7" ht="21.75" thickTop="1" thickBot="1">
      <c r="A75" s="5"/>
      <c r="B75" s="95">
        <f>B74/10*100</f>
        <v>0</v>
      </c>
      <c r="C75" s="95">
        <f>C74/20*100</f>
        <v>0</v>
      </c>
      <c r="D75" s="95">
        <f>D74/25*100</f>
        <v>0</v>
      </c>
      <c r="E75" s="95">
        <f>E74/35*100</f>
        <v>0</v>
      </c>
      <c r="F75" s="95">
        <f>F74/10*100</f>
        <v>0</v>
      </c>
      <c r="G75" s="96"/>
    </row>
    <row r="76" spans="1:7" ht="21.75" thickTop="1" thickBot="1">
      <c r="A76" s="5"/>
      <c r="B76" s="5"/>
      <c r="C76" s="5"/>
      <c r="D76" s="5"/>
      <c r="E76" s="5"/>
      <c r="F76" s="5"/>
      <c r="G76" s="10"/>
    </row>
    <row r="77" spans="1:7" ht="21.75" thickTop="1" thickBot="1">
      <c r="A77" s="2" t="s">
        <v>6</v>
      </c>
      <c r="B77" s="2" t="s">
        <v>1</v>
      </c>
      <c r="C77" s="2" t="s">
        <v>2</v>
      </c>
      <c r="D77" s="2" t="s">
        <v>3</v>
      </c>
      <c r="E77" s="2" t="s">
        <v>4</v>
      </c>
      <c r="F77" s="2" t="s">
        <v>5</v>
      </c>
      <c r="G77" s="7"/>
    </row>
    <row r="78" spans="1:7" ht="21" customHeight="1" thickTop="1" thickBot="1">
      <c r="A78" s="110">
        <f>'ניקוד בוחנים'!A77</f>
        <v>0</v>
      </c>
      <c r="B78" s="2">
        <v>10</v>
      </c>
      <c r="C78" s="2">
        <v>20</v>
      </c>
      <c r="D78" s="2">
        <v>25</v>
      </c>
      <c r="E78" s="2">
        <v>35</v>
      </c>
      <c r="F78" s="2">
        <v>10</v>
      </c>
      <c r="G78" s="7" t="s">
        <v>0</v>
      </c>
    </row>
    <row r="79" spans="1:7" ht="21" customHeight="1" thickTop="1" thickBot="1">
      <c r="A79" s="111"/>
      <c r="B79" s="54">
        <f>SUM('ניקוד בוחנים'!C79:K79)</f>
        <v>0</v>
      </c>
      <c r="C79" s="54">
        <f>SUM('ניקוד בוחנים'!L79:AD79)</f>
        <v>0</v>
      </c>
      <c r="D79" s="54">
        <f>SUM('ניקוד בוחנים'!AI79:AK79)</f>
        <v>0</v>
      </c>
      <c r="E79" s="54">
        <f>SUM('ניקוד בוחנים'!AF79:AH79)</f>
        <v>0</v>
      </c>
      <c r="F79" s="52"/>
      <c r="G79" s="9">
        <f>SUM(B79:F79)</f>
        <v>0</v>
      </c>
    </row>
    <row r="80" spans="1:7" ht="21.75" thickTop="1" thickBot="1">
      <c r="A80" s="5"/>
      <c r="B80" s="95">
        <f>B79/10*100</f>
        <v>0</v>
      </c>
      <c r="C80" s="95">
        <f>C79/20*100</f>
        <v>0</v>
      </c>
      <c r="D80" s="95">
        <f>D79/25*100</f>
        <v>0</v>
      </c>
      <c r="E80" s="95">
        <f>E79/35*100</f>
        <v>0</v>
      </c>
      <c r="F80" s="95">
        <f>F79/10*100</f>
        <v>0</v>
      </c>
      <c r="G80" s="96"/>
    </row>
    <row r="81" spans="1:7" ht="21.75" thickTop="1" thickBot="1">
      <c r="A81" s="5"/>
      <c r="B81" s="5"/>
      <c r="C81" s="5"/>
      <c r="D81" s="5"/>
      <c r="E81" s="5"/>
      <c r="F81" s="5"/>
      <c r="G81" s="10"/>
    </row>
    <row r="82" spans="1:7" ht="21.75" thickTop="1" thickBot="1">
      <c r="A82" s="11" t="s">
        <v>6</v>
      </c>
      <c r="B82" s="11" t="s">
        <v>1</v>
      </c>
      <c r="C82" s="11" t="s">
        <v>2</v>
      </c>
      <c r="D82" s="11" t="s">
        <v>3</v>
      </c>
      <c r="E82" s="11" t="s">
        <v>4</v>
      </c>
      <c r="F82" s="11" t="s">
        <v>5</v>
      </c>
      <c r="G82" s="7"/>
    </row>
    <row r="83" spans="1:7" ht="21" customHeight="1" thickTop="1" thickBot="1">
      <c r="A83" s="108">
        <f>'ניקוד בוחנים'!A82</f>
        <v>0</v>
      </c>
      <c r="B83" s="11">
        <v>10</v>
      </c>
      <c r="C83" s="11">
        <v>20</v>
      </c>
      <c r="D83" s="11">
        <v>25</v>
      </c>
      <c r="E83" s="11">
        <v>35</v>
      </c>
      <c r="F83" s="11">
        <v>10</v>
      </c>
      <c r="G83" s="7" t="s">
        <v>0</v>
      </c>
    </row>
    <row r="84" spans="1:7" ht="21" customHeight="1" thickTop="1" thickBot="1">
      <c r="A84" s="112"/>
      <c r="B84" s="63">
        <f>SUM('ניקוד בוחנים'!C84:K84)</f>
        <v>0</v>
      </c>
      <c r="C84" s="63">
        <f>SUM('ניקוד בוחנים'!L84:AD84)</f>
        <v>0</v>
      </c>
      <c r="D84" s="63">
        <f>SUM('ניקוד בוחנים'!AI84:AK84)</f>
        <v>0</v>
      </c>
      <c r="E84" s="63">
        <f>SUM('ניקוד בוחנים'!AF84:AH84)</f>
        <v>0</v>
      </c>
      <c r="F84" s="63"/>
      <c r="G84" s="9">
        <f>SUM(B84:F84)</f>
        <v>0</v>
      </c>
    </row>
    <row r="85" spans="1:7" ht="21.75" thickTop="1" thickBot="1">
      <c r="A85" s="5"/>
      <c r="B85" s="95">
        <f>B84/10*100</f>
        <v>0</v>
      </c>
      <c r="C85" s="95">
        <f>C84/20*100</f>
        <v>0</v>
      </c>
      <c r="D85" s="95">
        <f>D84/25*100</f>
        <v>0</v>
      </c>
      <c r="E85" s="95">
        <f>E84/35*100</f>
        <v>0</v>
      </c>
      <c r="F85" s="95">
        <f>F84/10*100</f>
        <v>0</v>
      </c>
      <c r="G85" s="96"/>
    </row>
    <row r="86" spans="1:7" ht="21.75" thickTop="1" thickBot="1">
      <c r="A86" s="5"/>
      <c r="B86" s="5"/>
      <c r="C86" s="5"/>
      <c r="D86" s="5"/>
      <c r="E86" s="5"/>
      <c r="F86" s="5"/>
      <c r="G86" s="10"/>
    </row>
    <row r="87" spans="1:7" ht="21.75" thickTop="1" thickBot="1">
      <c r="A87" s="2" t="s">
        <v>6</v>
      </c>
      <c r="B87" s="2" t="s">
        <v>1</v>
      </c>
      <c r="C87" s="2" t="s">
        <v>2</v>
      </c>
      <c r="D87" s="2" t="s">
        <v>3</v>
      </c>
      <c r="E87" s="2" t="s">
        <v>4</v>
      </c>
      <c r="F87" s="2" t="s">
        <v>5</v>
      </c>
      <c r="G87" s="7"/>
    </row>
    <row r="88" spans="1:7" ht="21.75" thickTop="1" thickBot="1">
      <c r="A88" s="106">
        <f>'ניקוד בוחנים'!A87</f>
        <v>0</v>
      </c>
      <c r="B88" s="2">
        <v>10</v>
      </c>
      <c r="C88" s="2">
        <v>20</v>
      </c>
      <c r="D88" s="2">
        <v>25</v>
      </c>
      <c r="E88" s="2">
        <v>35</v>
      </c>
      <c r="F88" s="2">
        <v>10</v>
      </c>
      <c r="G88" s="7" t="s">
        <v>0</v>
      </c>
    </row>
    <row r="89" spans="1:7" ht="21.75" thickTop="1" thickBot="1">
      <c r="A89" s="107"/>
      <c r="B89" s="54">
        <f>SUM('ניקוד בוחנים'!C89:K89)</f>
        <v>0</v>
      </c>
      <c r="C89" s="54">
        <f>SUM('ניקוד בוחנים'!L89:AD89)</f>
        <v>0</v>
      </c>
      <c r="D89" s="54">
        <f>SUM('ניקוד בוחנים'!AI89:AK89)</f>
        <v>0</v>
      </c>
      <c r="E89" s="54">
        <f>SUM('ניקוד בוחנים'!AF89:AH89)</f>
        <v>0</v>
      </c>
      <c r="F89" s="52"/>
      <c r="G89" s="9">
        <f>SUM(B89:F89)</f>
        <v>0</v>
      </c>
    </row>
    <row r="90" spans="1:7" ht="21.75" thickTop="1" thickBot="1">
      <c r="A90" s="5"/>
      <c r="B90" s="95">
        <f>B89/10*100</f>
        <v>0</v>
      </c>
      <c r="C90" s="95">
        <f>C89/20*100</f>
        <v>0</v>
      </c>
      <c r="D90" s="95">
        <f>D89/25*100</f>
        <v>0</v>
      </c>
      <c r="E90" s="95">
        <f>E89/35*100</f>
        <v>0</v>
      </c>
      <c r="F90" s="95">
        <f>F89/10*100</f>
        <v>0</v>
      </c>
      <c r="G90" s="96"/>
    </row>
    <row r="91" spans="1:7" ht="21.75" thickTop="1" thickBot="1">
      <c r="A91" s="5"/>
      <c r="B91" s="5"/>
      <c r="C91" s="5"/>
      <c r="D91" s="5"/>
      <c r="E91" s="52"/>
      <c r="F91" s="5"/>
      <c r="G91" s="10"/>
    </row>
    <row r="92" spans="1:7" ht="21.75" thickTop="1" thickBot="1">
      <c r="A92" s="11" t="s">
        <v>6</v>
      </c>
      <c r="B92" s="11" t="s">
        <v>1</v>
      </c>
      <c r="C92" s="11" t="s">
        <v>2</v>
      </c>
      <c r="D92" s="11" t="s">
        <v>3</v>
      </c>
      <c r="E92" s="11" t="s">
        <v>4</v>
      </c>
      <c r="F92" s="11" t="s">
        <v>5</v>
      </c>
      <c r="G92" s="7"/>
    </row>
    <row r="93" spans="1:7" ht="21.75" thickTop="1" thickBot="1">
      <c r="A93" s="108">
        <f>'ניקוד בוחנים'!A92</f>
        <v>0</v>
      </c>
      <c r="B93" s="11">
        <v>10</v>
      </c>
      <c r="C93" s="11">
        <v>20</v>
      </c>
      <c r="D93" s="11">
        <v>25</v>
      </c>
      <c r="E93" s="11">
        <v>35</v>
      </c>
      <c r="F93" s="11">
        <v>10</v>
      </c>
      <c r="G93" s="7" t="s">
        <v>0</v>
      </c>
    </row>
    <row r="94" spans="1:7" ht="21.75" thickTop="1" thickBot="1">
      <c r="A94" s="109"/>
      <c r="B94" s="63">
        <f>SUM('ניקוד בוחנים'!C94:K94)</f>
        <v>0</v>
      </c>
      <c r="C94" s="63">
        <f>SUM('ניקוד בוחנים'!L94:AD94)</f>
        <v>0</v>
      </c>
      <c r="D94" s="63">
        <f>SUM('ניקוד בוחנים'!AI94:AK94)</f>
        <v>0</v>
      </c>
      <c r="E94" s="63">
        <f>SUM('ניקוד בוחנים'!AF94:AH94)</f>
        <v>0</v>
      </c>
      <c r="F94" s="63"/>
      <c r="G94" s="9">
        <f>SUM(B94:F94)</f>
        <v>0</v>
      </c>
    </row>
    <row r="95" spans="1:7" ht="21.75" thickTop="1" thickBot="1">
      <c r="A95" s="5"/>
      <c r="B95" s="95">
        <f>B94/10*100</f>
        <v>0</v>
      </c>
      <c r="C95" s="95">
        <f>C94/20*100</f>
        <v>0</v>
      </c>
      <c r="D95" s="95">
        <f>D94/25*100</f>
        <v>0</v>
      </c>
      <c r="E95" s="95">
        <f>E94/35*100</f>
        <v>0</v>
      </c>
      <c r="F95" s="95">
        <f>F94/10*100</f>
        <v>0</v>
      </c>
      <c r="G95" s="96"/>
    </row>
    <row r="96" spans="1:7" ht="21.75" thickTop="1" thickBot="1">
      <c r="A96" s="5"/>
      <c r="B96" s="5"/>
      <c r="C96" s="5"/>
      <c r="D96" s="5"/>
      <c r="E96" s="5"/>
      <c r="F96" s="5"/>
      <c r="G96" s="10"/>
    </row>
    <row r="97" spans="1:7" ht="21.75" thickTop="1" thickBot="1">
      <c r="A97" s="2" t="s">
        <v>6</v>
      </c>
      <c r="B97" s="2" t="s">
        <v>1</v>
      </c>
      <c r="C97" s="2" t="s">
        <v>2</v>
      </c>
      <c r="D97" s="2" t="s">
        <v>3</v>
      </c>
      <c r="E97" s="2" t="s">
        <v>4</v>
      </c>
      <c r="F97" s="2" t="s">
        <v>5</v>
      </c>
      <c r="G97" s="7"/>
    </row>
    <row r="98" spans="1:7" ht="21.75" thickTop="1" thickBot="1">
      <c r="A98" s="106">
        <f>'ניקוד בוחנים'!A97</f>
        <v>0</v>
      </c>
      <c r="B98" s="2">
        <v>10</v>
      </c>
      <c r="C98" s="2">
        <v>20</v>
      </c>
      <c r="D98" s="2">
        <v>25</v>
      </c>
      <c r="E98" s="2">
        <v>35</v>
      </c>
      <c r="F98" s="2">
        <v>10</v>
      </c>
      <c r="G98" s="7" t="s">
        <v>0</v>
      </c>
    </row>
    <row r="99" spans="1:7" ht="21.75" thickTop="1" thickBot="1">
      <c r="A99" s="107"/>
      <c r="B99" s="54">
        <f>SUM('ניקוד בוחנים'!C99:K99)</f>
        <v>0</v>
      </c>
      <c r="C99" s="54">
        <f>SUM('ניקוד בוחנים'!L99:AD99)</f>
        <v>0</v>
      </c>
      <c r="D99" s="54">
        <f>SUM('ניקוד בוחנים'!AI99:AK99)</f>
        <v>0</v>
      </c>
      <c r="E99" s="54">
        <f>SUM('ניקוד בוחנים'!AF99:AH99)</f>
        <v>0</v>
      </c>
      <c r="F99" s="52"/>
      <c r="G99" s="9">
        <f>SUM(B99:F99)</f>
        <v>0</v>
      </c>
    </row>
    <row r="100" spans="1:7" ht="21.75" thickTop="1" thickBot="1">
      <c r="A100" s="5"/>
      <c r="B100" s="95">
        <f>B99/10*100</f>
        <v>0</v>
      </c>
      <c r="C100" s="95">
        <f>C99/20*100</f>
        <v>0</v>
      </c>
      <c r="D100" s="95">
        <f>D99/25*100</f>
        <v>0</v>
      </c>
      <c r="E100" s="95">
        <f>E99/35*100</f>
        <v>0</v>
      </c>
      <c r="F100" s="95">
        <f>F99/10*100</f>
        <v>0</v>
      </c>
      <c r="G100" s="91"/>
    </row>
    <row r="101" spans="1:7" ht="21.75" thickTop="1" thickBot="1">
      <c r="A101" s="5"/>
      <c r="B101" s="5"/>
      <c r="C101" s="5"/>
      <c r="D101" s="5"/>
      <c r="E101" s="5"/>
      <c r="F101" s="5"/>
      <c r="G101" s="10"/>
    </row>
    <row r="102" spans="1:7" ht="21.75" thickTop="1" thickBot="1">
      <c r="A102" s="11" t="s">
        <v>6</v>
      </c>
      <c r="B102" s="11" t="s">
        <v>1</v>
      </c>
      <c r="C102" s="11" t="s">
        <v>2</v>
      </c>
      <c r="D102" s="11" t="s">
        <v>3</v>
      </c>
      <c r="E102" s="11" t="s">
        <v>4</v>
      </c>
      <c r="F102" s="11" t="s">
        <v>5</v>
      </c>
      <c r="G102" s="7"/>
    </row>
    <row r="103" spans="1:7" ht="21.75" thickTop="1" thickBot="1">
      <c r="A103" s="108">
        <f>'ניקוד בוחנים'!A102</f>
        <v>0</v>
      </c>
      <c r="B103" s="11">
        <v>10</v>
      </c>
      <c r="C103" s="11">
        <v>20</v>
      </c>
      <c r="D103" s="11">
        <v>25</v>
      </c>
      <c r="E103" s="11">
        <v>35</v>
      </c>
      <c r="F103" s="11">
        <v>10</v>
      </c>
      <c r="G103" s="7" t="s">
        <v>0</v>
      </c>
    </row>
    <row r="104" spans="1:7" ht="21.75" thickTop="1" thickBot="1">
      <c r="A104" s="109"/>
      <c r="B104" s="63">
        <f>SUM('ניקוד בוחנים'!C104:K104)</f>
        <v>0</v>
      </c>
      <c r="C104" s="63">
        <f>SUM('ניקוד בוחנים'!L104:AD104)</f>
        <v>0</v>
      </c>
      <c r="D104" s="63">
        <f>SUM('ניקוד בוחנים'!AI104:AK104)</f>
        <v>0</v>
      </c>
      <c r="E104" s="63">
        <f>SUM('ניקוד בוחנים'!AF104:AH104)</f>
        <v>0</v>
      </c>
      <c r="F104" s="63"/>
      <c r="G104" s="9">
        <f>SUM(B104:F104)</f>
        <v>0</v>
      </c>
    </row>
    <row r="105" spans="1:7" ht="21.75" thickTop="1" thickBot="1">
      <c r="A105" s="5"/>
      <c r="B105" s="95">
        <f>B104/10*100</f>
        <v>0</v>
      </c>
      <c r="C105" s="95">
        <f>C104/20*100</f>
        <v>0</v>
      </c>
      <c r="D105" s="95">
        <f>D104/25*100</f>
        <v>0</v>
      </c>
      <c r="E105" s="95">
        <f>E104/35*100</f>
        <v>0</v>
      </c>
      <c r="F105" s="95">
        <f>F104/10*100</f>
        <v>0</v>
      </c>
      <c r="G105" s="91"/>
    </row>
    <row r="106" spans="1:7" ht="21.75" thickTop="1" thickBot="1">
      <c r="A106" s="5"/>
      <c r="B106" s="5"/>
      <c r="C106" s="5"/>
      <c r="D106" s="5"/>
      <c r="E106" s="5"/>
      <c r="F106" s="5"/>
      <c r="G106" s="10"/>
    </row>
    <row r="107" spans="1:7" ht="21.75" thickTop="1" thickBot="1">
      <c r="A107" s="2" t="s">
        <v>6</v>
      </c>
      <c r="B107" s="2" t="s">
        <v>1</v>
      </c>
      <c r="C107" s="2" t="s">
        <v>2</v>
      </c>
      <c r="D107" s="2" t="s">
        <v>3</v>
      </c>
      <c r="E107" s="2" t="s">
        <v>4</v>
      </c>
      <c r="F107" s="2" t="s">
        <v>5</v>
      </c>
      <c r="G107" s="7"/>
    </row>
    <row r="108" spans="1:7" ht="21.75" thickTop="1" thickBot="1">
      <c r="A108" s="106">
        <f>'ניקוד בוחנים'!A107</f>
        <v>0</v>
      </c>
      <c r="B108" s="2">
        <v>10</v>
      </c>
      <c r="C108" s="2">
        <v>20</v>
      </c>
      <c r="D108" s="2">
        <v>25</v>
      </c>
      <c r="E108" s="2">
        <v>35</v>
      </c>
      <c r="F108" s="2">
        <v>10</v>
      </c>
      <c r="G108" s="7" t="s">
        <v>0</v>
      </c>
    </row>
    <row r="109" spans="1:7" ht="21.75" thickTop="1" thickBot="1">
      <c r="A109" s="107"/>
      <c r="B109" s="52">
        <f>SUM('ניקוד בוחנים'!C109:K109)</f>
        <v>0</v>
      </c>
      <c r="C109" s="52">
        <f>SUM('ניקוד בוחנים'!L109:AD109)</f>
        <v>0</v>
      </c>
      <c r="D109" s="52">
        <f>SUM('ניקוד בוחנים'!AI109:AK109)</f>
        <v>0</v>
      </c>
      <c r="E109" s="52">
        <f>SUM('ניקוד בוחנים'!AF109:AH109)</f>
        <v>0</v>
      </c>
      <c r="F109" s="52"/>
      <c r="G109" s="9">
        <f>SUM(B109:F109)</f>
        <v>0</v>
      </c>
    </row>
    <row r="110" spans="1:7" ht="21.75" thickTop="1" thickBot="1">
      <c r="A110" s="5"/>
      <c r="B110" s="95">
        <f>B109/10*100</f>
        <v>0</v>
      </c>
      <c r="C110" s="95">
        <f>C109/20*100</f>
        <v>0</v>
      </c>
      <c r="D110" s="95">
        <f>D109/25*100</f>
        <v>0</v>
      </c>
      <c r="E110" s="95">
        <f>E109/35*100</f>
        <v>0</v>
      </c>
      <c r="F110" s="95">
        <f>F109/10*100</f>
        <v>0</v>
      </c>
      <c r="G110" s="91"/>
    </row>
    <row r="111" spans="1:7" ht="21.75" thickTop="1" thickBot="1">
      <c r="A111" s="5"/>
      <c r="B111" s="5"/>
      <c r="C111" s="5"/>
      <c r="D111" s="5"/>
      <c r="E111" s="5"/>
      <c r="F111" s="5"/>
      <c r="G111" s="10"/>
    </row>
    <row r="112" spans="1:7" ht="21.75" thickTop="1" thickBot="1">
      <c r="A112" s="11" t="s">
        <v>6</v>
      </c>
      <c r="B112" s="11" t="s">
        <v>1</v>
      </c>
      <c r="C112" s="11" t="s">
        <v>2</v>
      </c>
      <c r="D112" s="11" t="s">
        <v>59</v>
      </c>
      <c r="E112" s="11" t="s">
        <v>4</v>
      </c>
      <c r="F112" s="11" t="s">
        <v>5</v>
      </c>
      <c r="G112" s="7"/>
    </row>
    <row r="113" spans="1:7" ht="21.75" thickTop="1" thickBot="1">
      <c r="A113" s="108">
        <f>'ניקוד בוחנים'!A112</f>
        <v>0</v>
      </c>
      <c r="B113" s="11">
        <v>10</v>
      </c>
      <c r="C113" s="11">
        <v>20</v>
      </c>
      <c r="D113" s="11">
        <v>25</v>
      </c>
      <c r="E113" s="11">
        <v>35</v>
      </c>
      <c r="F113" s="11">
        <v>10</v>
      </c>
      <c r="G113" s="7" t="s">
        <v>0</v>
      </c>
    </row>
    <row r="114" spans="1:7" ht="21.75" thickTop="1" thickBot="1">
      <c r="A114" s="109"/>
      <c r="B114" s="63">
        <f>SUM('ניקוד בוחנים'!C114:K114)</f>
        <v>0</v>
      </c>
      <c r="C114" s="63">
        <f>SUM('ניקוד בוחנים'!L114:AD114)</f>
        <v>0</v>
      </c>
      <c r="D114" s="63">
        <f>SUM('ניקוד בוחנים'!AI114:AK114)</f>
        <v>0</v>
      </c>
      <c r="E114" s="63">
        <f>SUM('ניקוד בוחנים'!AF114:AH114)</f>
        <v>0</v>
      </c>
      <c r="F114" s="63"/>
      <c r="G114" s="9">
        <f>SUM(B114:F114)</f>
        <v>0</v>
      </c>
    </row>
    <row r="115" spans="1:7" ht="21.75" thickTop="1" thickBot="1">
      <c r="A115" s="5"/>
      <c r="B115" s="95">
        <f>B114/10*100</f>
        <v>0</v>
      </c>
      <c r="C115" s="95">
        <f>C114/20*100</f>
        <v>0</v>
      </c>
      <c r="D115" s="95">
        <f>D114/25*100</f>
        <v>0</v>
      </c>
      <c r="E115" s="95">
        <f>E114/35*100</f>
        <v>0</v>
      </c>
      <c r="F115" s="95">
        <f>F114/10*100</f>
        <v>0</v>
      </c>
      <c r="G115" s="91"/>
    </row>
    <row r="116" spans="1:7" ht="21.75" thickTop="1" thickBot="1">
      <c r="A116" s="5"/>
      <c r="B116" s="5"/>
      <c r="C116" s="5"/>
      <c r="D116" s="5"/>
      <c r="E116" s="5"/>
      <c r="F116" s="5"/>
      <c r="G116" s="10"/>
    </row>
    <row r="117" spans="1:7" ht="21.75" thickTop="1" thickBot="1">
      <c r="A117" s="2" t="s">
        <v>6</v>
      </c>
      <c r="B117" s="2" t="s">
        <v>1</v>
      </c>
      <c r="C117" s="2" t="s">
        <v>2</v>
      </c>
      <c r="D117" s="2" t="s">
        <v>3</v>
      </c>
      <c r="E117" s="2" t="s">
        <v>4</v>
      </c>
      <c r="F117" s="2" t="s">
        <v>5</v>
      </c>
      <c r="G117" s="7"/>
    </row>
    <row r="118" spans="1:7" ht="21.75" thickTop="1" thickBot="1">
      <c r="A118" s="106">
        <f>'ניקוד בוחנים'!A117</f>
        <v>0</v>
      </c>
      <c r="B118" s="2">
        <v>10</v>
      </c>
      <c r="C118" s="2">
        <v>20</v>
      </c>
      <c r="D118" s="2">
        <v>25</v>
      </c>
      <c r="E118" s="2">
        <v>35</v>
      </c>
      <c r="F118" s="2">
        <v>10</v>
      </c>
      <c r="G118" s="7" t="s">
        <v>0</v>
      </c>
    </row>
    <row r="119" spans="1:7" ht="21.75" thickTop="1" thickBot="1">
      <c r="A119" s="107"/>
      <c r="B119" s="52">
        <f>SUM('ניקוד בוחנים'!C119:K119)</f>
        <v>0</v>
      </c>
      <c r="C119" s="52">
        <f>SUM('ניקוד בוחנים'!L119:AD119)</f>
        <v>0</v>
      </c>
      <c r="D119" s="52">
        <f>SUM('ניקוד בוחנים'!AI119:AK119)</f>
        <v>0</v>
      </c>
      <c r="E119" s="52">
        <f>SUM('ניקוד בוחנים'!AF119:AH119)</f>
        <v>0</v>
      </c>
      <c r="F119" s="52"/>
      <c r="G119" s="9">
        <f>SUM(B119:F119)</f>
        <v>0</v>
      </c>
    </row>
    <row r="120" spans="1:7" ht="21.75" thickTop="1" thickBot="1">
      <c r="A120" s="5"/>
      <c r="B120" s="95">
        <f>B119/10*100</f>
        <v>0</v>
      </c>
      <c r="C120" s="95">
        <f>C119/20*100</f>
        <v>0</v>
      </c>
      <c r="D120" s="95">
        <f>D119/25*100</f>
        <v>0</v>
      </c>
      <c r="E120" s="95">
        <f>E119/35*100</f>
        <v>0</v>
      </c>
      <c r="F120" s="95">
        <f>F119/10*100</f>
        <v>0</v>
      </c>
      <c r="G120" s="91"/>
    </row>
    <row r="121" spans="1:7" ht="21.75" thickTop="1" thickBot="1">
      <c r="A121" s="5"/>
      <c r="B121" s="5"/>
      <c r="C121" s="5"/>
      <c r="D121" s="5"/>
      <c r="E121" s="5"/>
      <c r="F121" s="5"/>
      <c r="G121" s="10"/>
    </row>
    <row r="122" spans="1:7" ht="21.75" thickTop="1" thickBot="1">
      <c r="A122" s="11" t="s">
        <v>6</v>
      </c>
      <c r="B122" s="11" t="s">
        <v>1</v>
      </c>
      <c r="C122" s="11" t="s">
        <v>2</v>
      </c>
      <c r="D122" s="11" t="s">
        <v>3</v>
      </c>
      <c r="E122" s="11" t="s">
        <v>4</v>
      </c>
      <c r="F122" s="11" t="s">
        <v>5</v>
      </c>
      <c r="G122" s="7"/>
    </row>
    <row r="123" spans="1:7" ht="21.75" thickTop="1" thickBot="1">
      <c r="A123" s="108">
        <f>'ניקוד בוחנים'!A122</f>
        <v>0</v>
      </c>
      <c r="B123" s="11">
        <v>10</v>
      </c>
      <c r="C123" s="11">
        <v>20</v>
      </c>
      <c r="D123" s="11">
        <v>25</v>
      </c>
      <c r="E123" s="11">
        <v>35</v>
      </c>
      <c r="F123" s="11">
        <v>10</v>
      </c>
      <c r="G123" s="7" t="s">
        <v>0</v>
      </c>
    </row>
    <row r="124" spans="1:7" ht="21.75" thickTop="1" thickBot="1">
      <c r="A124" s="109"/>
      <c r="B124" s="63">
        <f>SUM('ניקוד בוחנים'!C124:K124)</f>
        <v>0</v>
      </c>
      <c r="C124" s="63">
        <f>SUM('ניקוד בוחנים'!L124:AD124)</f>
        <v>0</v>
      </c>
      <c r="D124" s="63">
        <f>SUM('ניקוד בוחנים'!AI124:AK124)</f>
        <v>0</v>
      </c>
      <c r="E124" s="63">
        <f>SUM('ניקוד בוחנים'!AF124:AH124)</f>
        <v>0</v>
      </c>
      <c r="F124" s="63"/>
      <c r="G124" s="9">
        <f>SUM(B124:F124)</f>
        <v>0</v>
      </c>
    </row>
    <row r="125" spans="1:7" ht="21.75" thickTop="1" thickBot="1">
      <c r="A125" s="5"/>
      <c r="B125" s="95">
        <f>B124/10*100</f>
        <v>0</v>
      </c>
      <c r="C125" s="95">
        <f>C124/20*100</f>
        <v>0</v>
      </c>
      <c r="D125" s="95">
        <f>D124/25*100</f>
        <v>0</v>
      </c>
      <c r="E125" s="95">
        <f>E124/35*100</f>
        <v>0</v>
      </c>
      <c r="F125" s="95">
        <f>F124/10*100</f>
        <v>0</v>
      </c>
      <c r="G125" s="91"/>
    </row>
    <row r="126" spans="1:7" ht="21.75" thickTop="1" thickBot="1">
      <c r="A126" s="5"/>
      <c r="B126" s="5"/>
      <c r="C126" s="5"/>
      <c r="D126" s="5"/>
      <c r="E126" s="5"/>
      <c r="F126" s="5"/>
      <c r="G126" s="10"/>
    </row>
    <row r="127" spans="1:7" ht="21.75" thickTop="1" thickBot="1">
      <c r="A127" s="2" t="s">
        <v>6</v>
      </c>
      <c r="B127" s="2" t="s">
        <v>1</v>
      </c>
      <c r="C127" s="2" t="s">
        <v>2</v>
      </c>
      <c r="D127" s="2" t="s">
        <v>3</v>
      </c>
      <c r="E127" s="2" t="s">
        <v>4</v>
      </c>
      <c r="F127" s="2" t="s">
        <v>5</v>
      </c>
      <c r="G127" s="7"/>
    </row>
    <row r="128" spans="1:7" ht="21.75" thickTop="1" thickBot="1">
      <c r="A128" s="106">
        <f>'ניקוד בוחנים'!A127</f>
        <v>0</v>
      </c>
      <c r="B128" s="2">
        <v>10</v>
      </c>
      <c r="C128" s="2">
        <v>20</v>
      </c>
      <c r="D128" s="2">
        <v>25</v>
      </c>
      <c r="E128" s="2">
        <v>35</v>
      </c>
      <c r="F128" s="2">
        <v>10</v>
      </c>
      <c r="G128" s="7" t="s">
        <v>0</v>
      </c>
    </row>
    <row r="129" spans="1:7" ht="21.75" thickTop="1" thickBot="1">
      <c r="A129" s="107"/>
      <c r="B129" s="52">
        <f>SUM('ניקוד בוחנים'!C129:K129)</f>
        <v>0</v>
      </c>
      <c r="C129" s="52">
        <f>SUM('ניקוד בוחנים'!L129:AD129)</f>
        <v>0</v>
      </c>
      <c r="D129" s="52">
        <f>SUM('ניקוד בוחנים'!AI129:AK129)</f>
        <v>0</v>
      </c>
      <c r="E129" s="52">
        <f>SUM('ניקוד בוחנים'!AF129:AH129)</f>
        <v>0</v>
      </c>
      <c r="F129" s="52"/>
      <c r="G129" s="9"/>
    </row>
    <row r="130" spans="1:7" ht="21.75" thickTop="1" thickBot="1">
      <c r="A130" s="5"/>
      <c r="B130" s="95">
        <f>B129/10*100</f>
        <v>0</v>
      </c>
      <c r="C130" s="95">
        <f>C129/20*100</f>
        <v>0</v>
      </c>
      <c r="D130" s="95">
        <f>D129/25*100</f>
        <v>0</v>
      </c>
      <c r="E130" s="95">
        <f>E129/35*100</f>
        <v>0</v>
      </c>
      <c r="F130" s="95">
        <f>F129/10*100</f>
        <v>0</v>
      </c>
      <c r="G130" s="91"/>
    </row>
    <row r="131" spans="1:7" ht="21.75" thickTop="1" thickBot="1">
      <c r="A131" s="5"/>
      <c r="B131" s="5"/>
      <c r="C131" s="5"/>
      <c r="D131" s="5"/>
      <c r="E131" s="5"/>
      <c r="F131" s="5"/>
      <c r="G131" s="10"/>
    </row>
    <row r="132" spans="1:7" ht="21.75" thickTop="1" thickBot="1">
      <c r="A132" s="11" t="s">
        <v>6</v>
      </c>
      <c r="B132" s="11" t="s">
        <v>1</v>
      </c>
      <c r="C132" s="11" t="s">
        <v>2</v>
      </c>
      <c r="D132" s="11" t="s">
        <v>3</v>
      </c>
      <c r="E132" s="11" t="s">
        <v>4</v>
      </c>
      <c r="F132" s="11" t="s">
        <v>5</v>
      </c>
      <c r="G132" s="7"/>
    </row>
    <row r="133" spans="1:7" ht="21.75" thickTop="1" thickBot="1">
      <c r="A133" s="108">
        <f>'ניקוד בוחנים'!A132</f>
        <v>0</v>
      </c>
      <c r="B133" s="11">
        <v>10</v>
      </c>
      <c r="C133" s="11">
        <v>20</v>
      </c>
      <c r="D133" s="11">
        <v>25</v>
      </c>
      <c r="E133" s="11">
        <v>35</v>
      </c>
      <c r="F133" s="11">
        <v>10</v>
      </c>
      <c r="G133" s="7" t="s">
        <v>0</v>
      </c>
    </row>
    <row r="134" spans="1:7" ht="21.75" thickTop="1" thickBot="1">
      <c r="A134" s="109"/>
      <c r="B134" s="63">
        <f>SUM('ניקוד בוחנים'!C134:K134)</f>
        <v>0</v>
      </c>
      <c r="C134" s="63">
        <f>SUM('ניקוד בוחנים'!L134:AD134)</f>
        <v>0</v>
      </c>
      <c r="D134" s="63">
        <f>SUM('ניקוד בוחנים'!AI134:AK134)</f>
        <v>0</v>
      </c>
      <c r="E134" s="63">
        <f>SUM('ניקוד בוחנים'!AF134:AH134)</f>
        <v>0</v>
      </c>
      <c r="F134" s="63"/>
      <c r="G134" s="9">
        <f>SUM(B134:F134)</f>
        <v>0</v>
      </c>
    </row>
    <row r="135" spans="1:7" ht="21.75" thickTop="1" thickBot="1">
      <c r="A135" s="5"/>
      <c r="B135" s="95">
        <f>B134/10*100</f>
        <v>0</v>
      </c>
      <c r="C135" s="95">
        <f>C134/20*100</f>
        <v>0</v>
      </c>
      <c r="D135" s="95">
        <f>D134/25*100</f>
        <v>0</v>
      </c>
      <c r="E135" s="95">
        <f>E134/35*100</f>
        <v>0</v>
      </c>
      <c r="F135" s="95">
        <f>F134/10*100</f>
        <v>0</v>
      </c>
      <c r="G135" s="91"/>
    </row>
    <row r="136" spans="1:7" ht="21.75" thickTop="1" thickBot="1">
      <c r="A136" s="5"/>
      <c r="B136" s="5"/>
      <c r="C136" s="5"/>
      <c r="D136" s="5"/>
      <c r="E136" s="5"/>
      <c r="F136" s="5"/>
      <c r="G136" s="10"/>
    </row>
    <row r="137" spans="1:7" ht="21.75" thickTop="1" thickBot="1">
      <c r="A137" s="5"/>
      <c r="B137" s="5"/>
      <c r="C137" s="5"/>
      <c r="D137" s="5"/>
      <c r="E137" s="5"/>
      <c r="F137" s="5"/>
      <c r="G137" s="10"/>
    </row>
    <row r="138" spans="1:7" ht="21.75" thickTop="1" thickBot="1">
      <c r="A138" s="2" t="s">
        <v>6</v>
      </c>
      <c r="B138" s="2" t="s">
        <v>1</v>
      </c>
      <c r="C138" s="2" t="s">
        <v>2</v>
      </c>
      <c r="D138" s="2" t="s">
        <v>3</v>
      </c>
      <c r="E138" s="2" t="s">
        <v>4</v>
      </c>
      <c r="F138" s="2" t="s">
        <v>5</v>
      </c>
      <c r="G138" s="7"/>
    </row>
    <row r="139" spans="1:7" ht="21.75" thickTop="1" thickBot="1">
      <c r="A139" s="106">
        <f>'ניקוד בוחנים'!A137</f>
        <v>0</v>
      </c>
      <c r="B139" s="2">
        <v>10</v>
      </c>
      <c r="C139" s="2">
        <v>20</v>
      </c>
      <c r="D139" s="2">
        <v>25</v>
      </c>
      <c r="E139" s="2">
        <v>35</v>
      </c>
      <c r="F139" s="2">
        <v>10</v>
      </c>
      <c r="G139" s="7" t="s">
        <v>0</v>
      </c>
    </row>
    <row r="140" spans="1:7" ht="21.75" thickTop="1" thickBot="1">
      <c r="A140" s="107"/>
      <c r="B140" s="52">
        <f>SUM('ניקוד בוחנים'!C139:K139)</f>
        <v>0</v>
      </c>
      <c r="C140" s="52">
        <f>SUM('ניקוד בוחנים'!L139:AD139)</f>
        <v>0</v>
      </c>
      <c r="D140" s="52">
        <f>SUM('ניקוד בוחנים'!AI139:AK139)</f>
        <v>0</v>
      </c>
      <c r="E140" s="52">
        <f>SUM('ניקוד בוחנים'!AF139:AH139)</f>
        <v>0</v>
      </c>
      <c r="F140" s="52"/>
      <c r="G140" s="9">
        <f>SUM(B140:F140)</f>
        <v>0</v>
      </c>
    </row>
    <row r="141" spans="1:7" ht="21.75" thickTop="1" thickBot="1">
      <c r="A141" s="5"/>
      <c r="B141" s="95">
        <f>B140/10*100</f>
        <v>0</v>
      </c>
      <c r="C141" s="95">
        <f>C140/20*100</f>
        <v>0</v>
      </c>
      <c r="D141" s="95">
        <f>D140/25*100</f>
        <v>0</v>
      </c>
      <c r="E141" s="95">
        <f>E140/35*100</f>
        <v>0</v>
      </c>
      <c r="F141" s="95">
        <f>F140/10*100</f>
        <v>0</v>
      </c>
      <c r="G141" s="91"/>
    </row>
    <row r="142" spans="1:7" ht="21.75" thickTop="1" thickBot="1">
      <c r="A142" s="5"/>
      <c r="B142" s="5"/>
      <c r="C142" s="5"/>
      <c r="D142" s="5"/>
      <c r="E142" s="5"/>
      <c r="F142" s="5"/>
      <c r="G142" s="10"/>
    </row>
    <row r="143" spans="1:7" ht="21.75" thickTop="1" thickBot="1">
      <c r="A143" s="11" t="s">
        <v>6</v>
      </c>
      <c r="B143" s="11" t="s">
        <v>1</v>
      </c>
      <c r="C143" s="11" t="s">
        <v>2</v>
      </c>
      <c r="D143" s="11" t="s">
        <v>3</v>
      </c>
      <c r="E143" s="11" t="s">
        <v>4</v>
      </c>
      <c r="F143" s="11" t="s">
        <v>5</v>
      </c>
      <c r="G143" s="7"/>
    </row>
    <row r="144" spans="1:7" ht="21" customHeight="1" thickTop="1" thickBot="1">
      <c r="A144" s="108">
        <f>'ניקוד בוחנים'!A142</f>
        <v>0</v>
      </c>
      <c r="B144" s="11">
        <v>10</v>
      </c>
      <c r="C144" s="11">
        <v>20</v>
      </c>
      <c r="D144" s="11">
        <v>25</v>
      </c>
      <c r="E144" s="11">
        <v>35</v>
      </c>
      <c r="F144" s="11">
        <v>10</v>
      </c>
      <c r="G144" s="7" t="s">
        <v>0</v>
      </c>
    </row>
    <row r="145" spans="1:7" ht="21" customHeight="1" thickTop="1" thickBot="1">
      <c r="A145" s="109"/>
      <c r="B145" s="63">
        <f>SUM('ניקוד בוחנים'!C144:K144)</f>
        <v>0</v>
      </c>
      <c r="C145" s="63">
        <f>SUM('ניקוד בוחנים'!L144:AD144)</f>
        <v>0</v>
      </c>
      <c r="D145" s="63">
        <f>SUM('ניקוד בוחנים'!AI144:AK144)</f>
        <v>0</v>
      </c>
      <c r="E145" s="63">
        <f>SUM('ניקוד בוחנים'!AF144:AH144)</f>
        <v>0</v>
      </c>
      <c r="F145" s="63"/>
      <c r="G145" s="9">
        <f>SUM(B145:F145)</f>
        <v>0</v>
      </c>
    </row>
    <row r="146" spans="1:7" ht="21" thickBot="1">
      <c r="B146" s="95">
        <f>B145/10*100</f>
        <v>0</v>
      </c>
      <c r="C146" s="95">
        <f>C145/20*100</f>
        <v>0</v>
      </c>
      <c r="D146" s="95">
        <f>D145/25*100</f>
        <v>0</v>
      </c>
      <c r="E146" s="95">
        <f>E145/35*100</f>
        <v>0</v>
      </c>
      <c r="F146" s="95">
        <f>F145/10*100</f>
        <v>0</v>
      </c>
      <c r="G146" s="91"/>
    </row>
    <row r="147" spans="1:7" ht="21" thickBot="1"/>
    <row r="148" spans="1:7" ht="21.75" thickTop="1" thickBot="1">
      <c r="A148" s="78" t="s">
        <v>6</v>
      </c>
      <c r="B148" s="78" t="s">
        <v>1</v>
      </c>
      <c r="C148" s="78" t="s">
        <v>2</v>
      </c>
      <c r="D148" s="78" t="s">
        <v>3</v>
      </c>
      <c r="E148" s="78" t="s">
        <v>4</v>
      </c>
      <c r="F148" s="78" t="s">
        <v>5</v>
      </c>
      <c r="G148" s="78"/>
    </row>
    <row r="149" spans="1:7" ht="21.75" thickTop="1" thickBot="1">
      <c r="A149" s="116">
        <f>'ניקוד בוחנים'!A147</f>
        <v>0</v>
      </c>
      <c r="B149" s="78">
        <v>10</v>
      </c>
      <c r="C149" s="78">
        <v>20</v>
      </c>
      <c r="D149" s="78">
        <v>25</v>
      </c>
      <c r="E149" s="78">
        <v>35</v>
      </c>
      <c r="F149" s="78">
        <v>10</v>
      </c>
      <c r="G149" s="78" t="s">
        <v>0</v>
      </c>
    </row>
    <row r="150" spans="1:7" ht="21.75" thickTop="1" thickBot="1">
      <c r="A150" s="117"/>
      <c r="B150" s="54">
        <f>SUM('ניקוד בוחנים'!C149:K149)</f>
        <v>0</v>
      </c>
      <c r="C150" s="54">
        <f>SUM('ניקוד בוחנים'!L149:AD149)</f>
        <v>0</v>
      </c>
      <c r="D150" s="54">
        <f>SUM('ניקוד בוחנים'!AI149:AK149)</f>
        <v>0</v>
      </c>
      <c r="E150" s="54">
        <f>SUM('ניקוד בוחנים'!AF149:AH149)</f>
        <v>0</v>
      </c>
      <c r="F150" s="54"/>
      <c r="G150" s="79">
        <f>SUM(B150:F150)</f>
        <v>0</v>
      </c>
    </row>
    <row r="151" spans="1:7" ht="21" thickBot="1">
      <c r="B151" s="95">
        <f>B150/10*100</f>
        <v>0</v>
      </c>
      <c r="C151" s="95">
        <f>C150/20*100</f>
        <v>0</v>
      </c>
      <c r="D151" s="95">
        <f>D150/25*100</f>
        <v>0</v>
      </c>
      <c r="E151" s="95">
        <f>E150/35*100</f>
        <v>0</v>
      </c>
      <c r="F151" s="95">
        <f>F150/10*100</f>
        <v>0</v>
      </c>
      <c r="G151" s="91"/>
    </row>
    <row r="152" spans="1:7" ht="21" thickBot="1"/>
    <row r="153" spans="1:7" ht="21.75" thickTop="1" thickBot="1">
      <c r="A153" s="11" t="s">
        <v>6</v>
      </c>
      <c r="B153" s="11" t="s">
        <v>1</v>
      </c>
      <c r="C153" s="11" t="s">
        <v>2</v>
      </c>
      <c r="D153" s="11" t="s">
        <v>3</v>
      </c>
      <c r="E153" s="11" t="s">
        <v>4</v>
      </c>
      <c r="F153" s="11" t="s">
        <v>5</v>
      </c>
      <c r="G153" s="7"/>
    </row>
    <row r="154" spans="1:7" ht="21.75" thickTop="1" thickBot="1">
      <c r="A154" s="108">
        <f>'ניקוד בוחנים'!A152</f>
        <v>0</v>
      </c>
      <c r="B154" s="11">
        <v>10</v>
      </c>
      <c r="C154" s="11">
        <v>20</v>
      </c>
      <c r="D154" s="11">
        <v>25</v>
      </c>
      <c r="E154" s="11">
        <v>35</v>
      </c>
      <c r="F154" s="11">
        <v>10</v>
      </c>
      <c r="G154" s="7" t="s">
        <v>0</v>
      </c>
    </row>
    <row r="155" spans="1:7" ht="21.75" thickTop="1" thickBot="1">
      <c r="A155" s="109"/>
      <c r="B155" s="63">
        <f>SUM('ניקוד בוחנים'!C154:K154)</f>
        <v>0</v>
      </c>
      <c r="C155" s="63">
        <f>SUM('ניקוד בוחנים'!L154:AD154)</f>
        <v>0</v>
      </c>
      <c r="D155" s="63">
        <f>SUM('ניקוד בוחנים'!AI154:AK154)</f>
        <v>0</v>
      </c>
      <c r="E155" s="63">
        <f>SUM('ניקוד בוחנים'!AF154:AH154)</f>
        <v>0</v>
      </c>
      <c r="F155" s="63"/>
      <c r="G155" s="9">
        <f>SUM(B155:F155)</f>
        <v>0</v>
      </c>
    </row>
    <row r="156" spans="1:7" ht="21" thickBot="1">
      <c r="B156" s="95">
        <f>B155/10*100</f>
        <v>0</v>
      </c>
      <c r="C156" s="95">
        <f>C155/20*100</f>
        <v>0</v>
      </c>
      <c r="D156" s="95">
        <f>D155/25*100</f>
        <v>0</v>
      </c>
      <c r="E156" s="95">
        <f>E155/35*100</f>
        <v>0</v>
      </c>
      <c r="F156" s="95">
        <f>F155/10*100</f>
        <v>0</v>
      </c>
      <c r="G156" s="91"/>
    </row>
    <row r="157" spans="1:7" ht="21" thickBot="1"/>
    <row r="158" spans="1:7" ht="21.75" thickTop="1" thickBot="1">
      <c r="A158" s="78" t="s">
        <v>6</v>
      </c>
      <c r="B158" s="78" t="s">
        <v>1</v>
      </c>
      <c r="C158" s="78" t="s">
        <v>2</v>
      </c>
      <c r="D158" s="78" t="s">
        <v>3</v>
      </c>
      <c r="E158" s="78" t="s">
        <v>4</v>
      </c>
      <c r="F158" s="78" t="s">
        <v>5</v>
      </c>
      <c r="G158" s="7"/>
    </row>
    <row r="159" spans="1:7" ht="21.75" thickTop="1" thickBot="1">
      <c r="A159" s="116">
        <f>'ניקוד בוחנים'!A157</f>
        <v>0</v>
      </c>
      <c r="B159" s="78">
        <v>10</v>
      </c>
      <c r="C159" s="78">
        <v>20</v>
      </c>
      <c r="D159" s="78">
        <v>25</v>
      </c>
      <c r="E159" s="78">
        <v>35</v>
      </c>
      <c r="F159" s="78">
        <v>10</v>
      </c>
      <c r="G159" s="7" t="s">
        <v>0</v>
      </c>
    </row>
    <row r="160" spans="1:7" ht="21.75" thickTop="1" thickBot="1">
      <c r="A160" s="117"/>
      <c r="B160" s="54">
        <f>SUM('ניקוד בוחנים'!C159:K159)</f>
        <v>0</v>
      </c>
      <c r="C160" s="54">
        <f>SUM('ניקוד בוחנים'!L159:AD159)</f>
        <v>0</v>
      </c>
      <c r="D160" s="54">
        <f>SUM('ניקוד בוחנים'!AI159:AK159)</f>
        <v>0</v>
      </c>
      <c r="E160" s="54">
        <f>SUM('ניקוד בוחנים'!AF159:AH159)</f>
        <v>0</v>
      </c>
      <c r="F160" s="54"/>
      <c r="G160" s="9">
        <f>SUM(B160:F160)</f>
        <v>0</v>
      </c>
    </row>
    <row r="161" spans="1:7" ht="21" thickBot="1">
      <c r="B161" s="95">
        <f>B160/10*100</f>
        <v>0</v>
      </c>
      <c r="C161" s="95">
        <f>C160/20*100</f>
        <v>0</v>
      </c>
      <c r="D161" s="95">
        <f>D160/25*100</f>
        <v>0</v>
      </c>
      <c r="E161" s="95">
        <f>E160/35*100</f>
        <v>0</v>
      </c>
      <c r="F161" s="95">
        <f>F160/10*100</f>
        <v>0</v>
      </c>
      <c r="G161" s="91"/>
    </row>
    <row r="162" spans="1:7" ht="21" thickBot="1"/>
    <row r="163" spans="1:7" ht="21.75" thickTop="1" thickBot="1">
      <c r="A163" s="11" t="s">
        <v>6</v>
      </c>
      <c r="B163" s="11" t="s">
        <v>1</v>
      </c>
      <c r="C163" s="11" t="s">
        <v>2</v>
      </c>
      <c r="D163" s="11" t="s">
        <v>3</v>
      </c>
      <c r="E163" s="11" t="s">
        <v>4</v>
      </c>
      <c r="F163" s="11" t="s">
        <v>5</v>
      </c>
      <c r="G163" s="7"/>
    </row>
    <row r="164" spans="1:7" ht="21.75" thickTop="1" thickBot="1">
      <c r="A164" s="108">
        <f>'ניקוד בוחנים'!A162</f>
        <v>0</v>
      </c>
      <c r="B164" s="11">
        <v>10</v>
      </c>
      <c r="C164" s="11">
        <v>20</v>
      </c>
      <c r="D164" s="11">
        <v>25</v>
      </c>
      <c r="E164" s="11">
        <v>35</v>
      </c>
      <c r="F164" s="11">
        <v>10</v>
      </c>
      <c r="G164" s="7" t="s">
        <v>0</v>
      </c>
    </row>
    <row r="165" spans="1:7" ht="21.75" thickTop="1" thickBot="1">
      <c r="A165" s="109"/>
      <c r="B165" s="84">
        <f>SUM('ניקוד בוחנים'!C164:K164)</f>
        <v>0</v>
      </c>
      <c r="C165" s="84">
        <f>SUM('ניקוד בוחנים'!L164:AD164)</f>
        <v>0</v>
      </c>
      <c r="D165" s="63">
        <f>SUM('ניקוד בוחנים'!AI164:AK164)</f>
        <v>0</v>
      </c>
      <c r="E165" s="63">
        <f>SUM('ניקוד בוחנים'!AF164:AH164)</f>
        <v>0</v>
      </c>
      <c r="F165" s="63"/>
      <c r="G165" s="9">
        <f>SUM(B165:F165)</f>
        <v>0</v>
      </c>
    </row>
    <row r="166" spans="1:7" ht="21" thickBot="1">
      <c r="B166" s="94">
        <f>B165/10*100</f>
        <v>0</v>
      </c>
      <c r="C166" s="95">
        <f>C165/20*100</f>
        <v>0</v>
      </c>
      <c r="D166" s="95">
        <f>D165/25*100</f>
        <v>0</v>
      </c>
      <c r="E166" s="95">
        <f>E165/35*100</f>
        <v>0</v>
      </c>
      <c r="F166" s="95">
        <f>F165/10*100</f>
        <v>0</v>
      </c>
      <c r="G166" s="91"/>
    </row>
  </sheetData>
  <mergeCells count="33">
    <mergeCell ref="A149:A150"/>
    <mergeCell ref="A154:A155"/>
    <mergeCell ref="A159:A160"/>
    <mergeCell ref="A164:A165"/>
    <mergeCell ref="A43:A44"/>
    <mergeCell ref="A144:A145"/>
    <mergeCell ref="A73:A74"/>
    <mergeCell ref="A83:A84"/>
    <mergeCell ref="A93:A94"/>
    <mergeCell ref="A103:A104"/>
    <mergeCell ref="A68:A69"/>
    <mergeCell ref="A78:A79"/>
    <mergeCell ref="A88:A89"/>
    <mergeCell ref="A98:A99"/>
    <mergeCell ref="A108:A109"/>
    <mergeCell ref="A118:A119"/>
    <mergeCell ref="A3:A4"/>
    <mergeCell ref="A8:A9"/>
    <mergeCell ref="A13:A14"/>
    <mergeCell ref="A23:A24"/>
    <mergeCell ref="A33:A34"/>
    <mergeCell ref="A18:A19"/>
    <mergeCell ref="A28:A29"/>
    <mergeCell ref="A38:A39"/>
    <mergeCell ref="A48:A49"/>
    <mergeCell ref="A58:A59"/>
    <mergeCell ref="A53:A54"/>
    <mergeCell ref="A63:A64"/>
    <mergeCell ref="A128:A129"/>
    <mergeCell ref="A139:A140"/>
    <mergeCell ref="A113:A114"/>
    <mergeCell ref="A123:A124"/>
    <mergeCell ref="A133:A134"/>
  </mergeCells>
  <dataValidations count="5">
    <dataValidation type="decimal" allowBlank="1" showInputMessage="1" showErrorMessage="1" errorTitle="ציון מקסימלי" error="נא הקלידו ציון מקסימלי בין 0-10" sqref="B145 F145 F140 F9 B140 F14 F19 F24 F29 F34 F134 F39 F89 F44 F129 F54 F109 F59 F124 F64 F94 F69 F119 F74 F104 F79 F114 F84 F99 B150 F150 B155 F155 B160 F160 B165 F165" xr:uid="{00000000-0002-0000-0200-000000000000}">
      <formula1>0</formula1>
      <formula2>10</formula2>
    </dataValidation>
    <dataValidation type="decimal" allowBlank="1" showInputMessage="1" showErrorMessage="1" errorTitle="ציון מקסימלי" error="נא הקלידו ציון מקסימלי בין 0-20" sqref="C145 C140 C150 C155 C160 C165" xr:uid="{00000000-0002-0000-0200-000001000000}">
      <formula1>0</formula1>
      <formula2>20</formula2>
    </dataValidation>
    <dataValidation type="decimal" allowBlank="1" showInputMessage="1" showErrorMessage="1" errorTitle="ציון מקסימלי" error="נא הקלידו ציון מקסימלי בין 0-25" sqref="D145 D140 D150 D155 D160 D165" xr:uid="{00000000-0002-0000-0200-000002000000}">
      <formula1>0</formula1>
      <formula2>25</formula2>
    </dataValidation>
    <dataValidation type="decimal" allowBlank="1" showInputMessage="1" showErrorMessage="1" errorTitle="ציון מקסימלי" error="נא הקלידו ציון מקסימלי בין 0-35" sqref="E145 E140 E150 E155 E160 E165" xr:uid="{00000000-0002-0000-0200-000003000000}">
      <formula1>0</formula1>
      <formula2>35</formula2>
    </dataValidation>
    <dataValidation type="decimal" allowBlank="1" showInputMessage="1" showErrorMessage="1" errorTitle="ציון מקסימלי" error="נא להקליד ציון מקסימלי בין 0-10" sqref="F4" xr:uid="{00000000-0002-0000-0200-000004000000}">
      <formula1>0</formula1>
      <formula2>10</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3</vt:i4>
      </vt:variant>
    </vt:vector>
  </HeadingPairs>
  <TitlesOfParts>
    <vt:vector size="3" baseType="lpstr">
      <vt:lpstr>שער</vt:lpstr>
      <vt:lpstr>ניקוד בוחנים</vt:lpstr>
      <vt:lpstr>סיכום</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יוני לביא</dc:creator>
  <cp:lastModifiedBy>User</cp:lastModifiedBy>
  <dcterms:created xsi:type="dcterms:W3CDTF">2017-01-11T10:05:11Z</dcterms:created>
  <dcterms:modified xsi:type="dcterms:W3CDTF">2019-08-23T10:38:16Z</dcterms:modified>
</cp:coreProperties>
</file>